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<sst xmlns="http://schemas.openxmlformats.org/spreadsheetml/2006/main" count="195" uniqueCount="123">
  <si>
    <t>Ionescu Marius</t>
  </si>
  <si>
    <t xml:space="preserve"> </t>
  </si>
  <si>
    <t>intocmit</t>
  </si>
  <si>
    <t xml:space="preserve">                                                                                                                                                      </t>
  </si>
  <si>
    <t>Ec. Gabriela Blaga</t>
  </si>
  <si>
    <t>Şef Serviciu</t>
  </si>
  <si>
    <t>ec. Camelia Stretea</t>
  </si>
  <si>
    <t>Ec. Adriana Hluhaniuc</t>
  </si>
  <si>
    <t>Ec. Carmen Prodan</t>
  </si>
  <si>
    <t>Director executiv  - Direcţia Relaţii Contractuale</t>
  </si>
  <si>
    <t>Director executiv - Direcţia Economică</t>
  </si>
  <si>
    <t>Preşedinte - Director general</t>
  </si>
  <si>
    <t xml:space="preserve">TOTAL GENERAL </t>
  </si>
  <si>
    <t>TOTAL</t>
  </si>
  <si>
    <t>ORTODAC</t>
  </si>
  <si>
    <t>17,05,2017</t>
  </si>
  <si>
    <t>0257</t>
  </si>
  <si>
    <t>69XXX00</t>
  </si>
  <si>
    <t>ROMITALIA</t>
  </si>
  <si>
    <t>EZ70350</t>
  </si>
  <si>
    <t>Bucuresti</t>
  </si>
  <si>
    <t xml:space="preserve">01.05. </t>
  </si>
  <si>
    <t>MG EXIM</t>
  </si>
  <si>
    <t>R060TR</t>
  </si>
  <si>
    <t>01.05. 2015</t>
  </si>
  <si>
    <t>02651</t>
  </si>
  <si>
    <t>069XXX0</t>
  </si>
  <si>
    <t>EZ27005</t>
  </si>
  <si>
    <t>CLARFON</t>
  </si>
  <si>
    <t>RO02TR</t>
  </si>
  <si>
    <t>EZ70050</t>
  </si>
  <si>
    <t>5069XXX</t>
  </si>
  <si>
    <t>01.05.  2015</t>
  </si>
  <si>
    <t>007625</t>
  </si>
  <si>
    <t>RECUPERARE</t>
  </si>
  <si>
    <t>EZ2704</t>
  </si>
  <si>
    <t>ADAPTARE</t>
  </si>
  <si>
    <t>RO46TR</t>
  </si>
  <si>
    <t>008873</t>
  </si>
  <si>
    <t>EZ27025</t>
  </si>
  <si>
    <t>ANCEU</t>
  </si>
  <si>
    <t>RO59TR</t>
  </si>
  <si>
    <t>008524</t>
  </si>
  <si>
    <t>LABORATORIES</t>
  </si>
  <si>
    <t>EZ2700</t>
  </si>
  <si>
    <t>STARKEY</t>
  </si>
  <si>
    <t>RO26TR</t>
  </si>
  <si>
    <t>001399</t>
  </si>
  <si>
    <t>069XXX</t>
  </si>
  <si>
    <t>HARTMANN</t>
  </si>
  <si>
    <t>EZ47045</t>
  </si>
  <si>
    <t>Mures</t>
  </si>
  <si>
    <t>Tg. Mureş</t>
  </si>
  <si>
    <t xml:space="preserve">PAUL </t>
  </si>
  <si>
    <t>RO24TR</t>
  </si>
  <si>
    <t>009250</t>
  </si>
  <si>
    <t>NEUROLOGY</t>
  </si>
  <si>
    <t>EZ4215</t>
  </si>
  <si>
    <t>Ilfov</t>
  </si>
  <si>
    <t>Sintesti</t>
  </si>
  <si>
    <t>SERVICES</t>
  </si>
  <si>
    <t>RO09TR</t>
  </si>
  <si>
    <t xml:space="preserve">MEDICAL </t>
  </si>
  <si>
    <t>ROMANIA GAZ</t>
  </si>
  <si>
    <t xml:space="preserve">MESSER </t>
  </si>
  <si>
    <t>RO67TREZ7005069XXX001966</t>
  </si>
  <si>
    <t>RO12TREZ7005069XXX002568</t>
  </si>
  <si>
    <t>ORTOPEDICA</t>
  </si>
  <si>
    <t>AIR LIQUIDE VITALAIRE</t>
  </si>
  <si>
    <t>ATOMEDICAL VEST</t>
  </si>
  <si>
    <t>RO97TREZ6215069XXX003608</t>
  </si>
  <si>
    <t>Timisoara</t>
  </si>
  <si>
    <t xml:space="preserve">LINDE GAZ </t>
  </si>
  <si>
    <t>RO27TREZ7005069XXX005305</t>
  </si>
  <si>
    <t>BIOSINTEX</t>
  </si>
  <si>
    <t>NEWMEDICS</t>
  </si>
  <si>
    <t>RO29TREZ2165069XXX015101</t>
  </si>
  <si>
    <t>Cluj Napoca</t>
  </si>
  <si>
    <t>PROTMED PROTETIKA</t>
  </si>
  <si>
    <t>RO92TREZ7005069XXX003941</t>
  </si>
  <si>
    <t>AUDIO NOVA</t>
  </si>
  <si>
    <t>RO62TREZ2165069XXX009560</t>
  </si>
  <si>
    <t>ROMSOUND</t>
  </si>
  <si>
    <t>RO53TREZ2165069XXX011177</t>
  </si>
  <si>
    <t>MEDICA M3 COMEXIM</t>
  </si>
  <si>
    <t>RO94TREZ4215069XXX002288</t>
  </si>
  <si>
    <t>MOTIVATION</t>
  </si>
  <si>
    <t>30,04,2017</t>
  </si>
  <si>
    <t>RO52TREZ4765069XXX000798</t>
  </si>
  <si>
    <t>Tg. Mures</t>
  </si>
  <si>
    <t>01.05.   2015</t>
  </si>
  <si>
    <t xml:space="preserve">  ORTOPROFIL PROD ROMANIA</t>
  </si>
  <si>
    <t>,</t>
  </si>
  <si>
    <t>RO63TREZ7005069XXX003008</t>
  </si>
  <si>
    <t>MEDICAL EXPRESS</t>
  </si>
  <si>
    <t>plata</t>
  </si>
  <si>
    <t>RON</t>
  </si>
  <si>
    <t>raport control</t>
  </si>
  <si>
    <t>platita</t>
  </si>
  <si>
    <t>in luna mai 2017</t>
  </si>
  <si>
    <t>beneficiarului</t>
  </si>
  <si>
    <t>suma</t>
  </si>
  <si>
    <t xml:space="preserve">data </t>
  </si>
  <si>
    <t>numar</t>
  </si>
  <si>
    <t>legal</t>
  </si>
  <si>
    <t>contr.</t>
  </si>
  <si>
    <t xml:space="preserve">Ramas  de </t>
  </si>
  <si>
    <t>Suma de plata</t>
  </si>
  <si>
    <t>Retineri</t>
  </si>
  <si>
    <t>Refuz</t>
  </si>
  <si>
    <t>Suma</t>
  </si>
  <si>
    <t>trimis in ERP in</t>
  </si>
  <si>
    <t xml:space="preserve">Suma datorata </t>
  </si>
  <si>
    <t>Factura</t>
  </si>
  <si>
    <t>Nr. Cont</t>
  </si>
  <si>
    <t>Trezoreria</t>
  </si>
  <si>
    <t>Data ang.</t>
  </si>
  <si>
    <t>Nr</t>
  </si>
  <si>
    <t>Localitatea</t>
  </si>
  <si>
    <t>Beneficiar</t>
  </si>
  <si>
    <t>Nr.crt</t>
  </si>
  <si>
    <t>Centralizatorul facturilor aferente dispozitivelor medicale platite in luna  mai 2017</t>
  </si>
  <si>
    <t>CAS Maramures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</si>
</sst>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44" fontId="3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0" xfId="56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/>
    </xf>
    <xf numFmtId="4" fontId="3" fillId="33" borderId="0" xfId="56" applyNumberFormat="1" applyFont="1" applyFill="1">
      <alignment/>
      <protection/>
    </xf>
    <xf numFmtId="4" fontId="3" fillId="33" borderId="0" xfId="0" applyNumberFormat="1" applyFont="1" applyFill="1" applyBorder="1" applyAlignment="1">
      <alignment/>
    </xf>
    <xf numFmtId="0" fontId="4" fillId="33" borderId="0" xfId="55" applyFont="1" applyFill="1" applyAlignment="1">
      <alignment horizontal="center"/>
      <protection/>
    </xf>
    <xf numFmtId="0" fontId="4" fillId="33" borderId="0" xfId="55" applyFont="1" applyFill="1" applyBorder="1" applyAlignment="1">
      <alignment/>
      <protection/>
    </xf>
    <xf numFmtId="0" fontId="4" fillId="0" borderId="0" xfId="55" applyFont="1" applyFill="1" applyBorder="1" applyAlignment="1">
      <alignment/>
      <protection/>
    </xf>
    <xf numFmtId="0" fontId="3" fillId="0" borderId="0" xfId="56" applyFont="1" applyFill="1" applyAlignment="1">
      <alignment horizontal="left"/>
      <protection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center"/>
      <protection/>
    </xf>
    <xf numFmtId="0" fontId="3" fillId="0" borderId="0" xfId="56" applyFont="1" applyFill="1" applyBorder="1" applyAlignment="1">
      <alignment horizontal="left"/>
      <protection/>
    </xf>
    <xf numFmtId="4" fontId="3" fillId="33" borderId="0" xfId="55" applyNumberFormat="1" applyFont="1" applyFill="1" applyAlignment="1">
      <alignment horizontal="left"/>
      <protection/>
    </xf>
    <xf numFmtId="0" fontId="3" fillId="33" borderId="0" xfId="56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4" fontId="3" fillId="33" borderId="0" xfId="55" applyNumberFormat="1" applyFont="1" applyFill="1" applyAlignment="1">
      <alignment horizontal="center"/>
      <protection/>
    </xf>
    <xf numFmtId="0" fontId="4" fillId="33" borderId="0" xfId="55" applyFont="1" applyFill="1" applyBorder="1" applyAlignment="1">
      <alignment horizontal="center"/>
      <protection/>
    </xf>
    <xf numFmtId="0" fontId="3" fillId="33" borderId="0" xfId="55" applyFont="1" applyFill="1" applyBorder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Fill="1" applyAlignment="1">
      <alignment horizontal="center"/>
      <protection/>
    </xf>
    <xf numFmtId="0" fontId="3" fillId="0" borderId="0" xfId="55" applyFont="1" applyFill="1" applyBorder="1" applyAlignment="1">
      <alignment horizontal="left"/>
      <protection/>
    </xf>
    <xf numFmtId="0" fontId="4" fillId="0" borderId="0" xfId="55" applyFont="1" applyBorder="1" applyAlignment="1">
      <alignment vertic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 vertical="center"/>
      <protection/>
    </xf>
    <xf numFmtId="4" fontId="4" fillId="33" borderId="0" xfId="55" applyNumberFormat="1" applyFont="1" applyFill="1" applyBorder="1" applyAlignment="1">
      <alignment/>
      <protection/>
    </xf>
    <xf numFmtId="0" fontId="3" fillId="33" borderId="0" xfId="55" applyFont="1" applyFill="1" applyAlignment="1">
      <alignment horizontal="center"/>
      <protection/>
    </xf>
    <xf numFmtId="0" fontId="3" fillId="33" borderId="0" xfId="55" applyFont="1" applyFill="1" applyBorder="1" applyAlignment="1">
      <alignment/>
      <protection/>
    </xf>
    <xf numFmtId="4" fontId="4" fillId="33" borderId="10" xfId="56" applyNumberFormat="1" applyFont="1" applyFill="1" applyBorder="1">
      <alignment/>
      <protection/>
    </xf>
    <xf numFmtId="0" fontId="4" fillId="33" borderId="11" xfId="56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4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4" fontId="3" fillId="33" borderId="12" xfId="56" applyNumberFormat="1" applyFont="1" applyFill="1" applyBorder="1" applyAlignment="1">
      <alignment horizontal="right"/>
      <protection/>
    </xf>
    <xf numFmtId="0" fontId="2" fillId="33" borderId="10" xfId="0" applyFont="1" applyFill="1" applyBorder="1" applyAlignment="1">
      <alignment horizontal="center"/>
    </xf>
    <xf numFmtId="0" fontId="4" fillId="33" borderId="12" xfId="56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4" fontId="4" fillId="34" borderId="12" xfId="56" applyNumberFormat="1" applyFont="1" applyFill="1" applyBorder="1" applyAlignment="1">
      <alignment horizontal="right"/>
      <protection/>
    </xf>
    <xf numFmtId="4" fontId="4" fillId="33" borderId="12" xfId="56" applyNumberFormat="1" applyFont="1" applyFill="1" applyBorder="1" applyAlignment="1">
      <alignment horizontal="right"/>
      <protection/>
    </xf>
    <xf numFmtId="0" fontId="3" fillId="33" borderId="14" xfId="56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4" fontId="4" fillId="33" borderId="12" xfId="56" applyNumberFormat="1" applyFont="1" applyFill="1" applyBorder="1">
      <alignment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3" fillId="33" borderId="16" xfId="0" applyFont="1" applyFill="1" applyBorder="1" applyAlignment="1">
      <alignment horizontal="center" vertical="center"/>
    </xf>
    <xf numFmtId="4" fontId="3" fillId="33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4" fontId="4" fillId="34" borderId="12" xfId="56" applyNumberFormat="1" applyFont="1" applyFill="1" applyBorder="1">
      <alignment/>
      <protection/>
    </xf>
    <xf numFmtId="0" fontId="4" fillId="33" borderId="17" xfId="56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justify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justify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4" fillId="33" borderId="16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justify" vertical="center"/>
      <protection/>
    </xf>
    <xf numFmtId="4" fontId="3" fillId="33" borderId="10" xfId="56" applyNumberFormat="1" applyFont="1" applyFill="1" applyBorder="1">
      <alignment/>
      <protection/>
    </xf>
    <xf numFmtId="14" fontId="2" fillId="33" borderId="10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13" xfId="0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4" fillId="33" borderId="13" xfId="56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14" fontId="3" fillId="33" borderId="10" xfId="56" applyNumberFormat="1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justify" vertical="center"/>
      <protection/>
    </xf>
    <xf numFmtId="0" fontId="3" fillId="0" borderId="12" xfId="0" applyFont="1" applyFill="1" applyBorder="1" applyAlignment="1">
      <alignment horizontal="left" vertical="center"/>
    </xf>
    <xf numFmtId="0" fontId="3" fillId="0" borderId="13" xfId="56" applyFont="1" applyFill="1" applyBorder="1" applyAlignment="1">
      <alignment horizontal="justify" vertical="center"/>
      <protection/>
    </xf>
    <xf numFmtId="0" fontId="3" fillId="0" borderId="16" xfId="56" applyFont="1" applyFill="1" applyBorder="1" applyAlignment="1">
      <alignment horizontal="left" vertical="center" wrapText="1"/>
      <protection/>
    </xf>
    <xf numFmtId="0" fontId="3" fillId="0" borderId="15" xfId="56" applyFont="1" applyFill="1" applyBorder="1" applyAlignment="1">
      <alignment horizontal="left" vertical="center"/>
      <protection/>
    </xf>
    <xf numFmtId="0" fontId="3" fillId="0" borderId="13" xfId="56" applyFont="1" applyFill="1" applyBorder="1" applyAlignment="1">
      <alignment horizontal="left" vertical="center" wrapText="1"/>
      <protection/>
    </xf>
    <xf numFmtId="0" fontId="3" fillId="0" borderId="17" xfId="56" applyFont="1" applyFill="1" applyBorder="1" applyAlignment="1">
      <alignment horizontal="left" vertical="center"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2" xfId="56" applyFont="1" applyFill="1" applyBorder="1" applyAlignment="1">
      <alignment horizontal="left" vertical="center" wrapText="1"/>
      <protection/>
    </xf>
    <xf numFmtId="0" fontId="3" fillId="0" borderId="12" xfId="56" applyFont="1" applyFill="1" applyBorder="1" applyAlignment="1">
      <alignment horizontal="left" vertical="center"/>
      <protection/>
    </xf>
    <xf numFmtId="0" fontId="3" fillId="33" borderId="10" xfId="56" applyFont="1" applyFill="1" applyBorder="1">
      <alignment/>
      <protection/>
    </xf>
    <xf numFmtId="49" fontId="3" fillId="0" borderId="18" xfId="0" applyNumberFormat="1" applyFont="1" applyFill="1" applyBorder="1" applyAlignment="1">
      <alignment horizontal="left" vertical="center" wrapText="1"/>
    </xf>
    <xf numFmtId="0" fontId="3" fillId="0" borderId="18" xfId="56" applyFont="1" applyFill="1" applyBorder="1" applyAlignment="1">
      <alignment horizontal="left" vertical="center"/>
      <protection/>
    </xf>
    <xf numFmtId="0" fontId="3" fillId="0" borderId="19" xfId="56" applyFont="1" applyFill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56" applyFont="1" applyFill="1" applyBorder="1" applyAlignment="1">
      <alignment horizontal="left" vertical="center"/>
      <protection/>
    </xf>
    <xf numFmtId="0" fontId="3" fillId="33" borderId="12" xfId="56" applyFont="1" applyFill="1" applyBorder="1">
      <alignment/>
      <protection/>
    </xf>
    <xf numFmtId="0" fontId="2" fillId="33" borderId="12" xfId="0" applyFont="1" applyFill="1" applyBorder="1" applyAlignment="1">
      <alignment horizontal="center"/>
    </xf>
    <xf numFmtId="4" fontId="3" fillId="33" borderId="10" xfId="56" applyNumberFormat="1" applyFont="1" applyFill="1" applyBorder="1" applyAlignment="1">
      <alignment horizontal="right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8" xfId="56" applyFont="1" applyFill="1" applyBorder="1" applyAlignment="1">
      <alignment horizontal="left" vertical="center" wrapText="1"/>
      <protection/>
    </xf>
    <xf numFmtId="49" fontId="3" fillId="0" borderId="16" xfId="0" applyNumberFormat="1" applyFont="1" applyFill="1" applyBorder="1" applyAlignment="1">
      <alignment horizontal="left" vertical="center" wrapText="1"/>
    </xf>
    <xf numFmtId="0" fontId="3" fillId="0" borderId="19" xfId="56" applyFont="1" applyFill="1" applyBorder="1" applyAlignment="1">
      <alignment horizontal="left" vertical="center" wrapText="1"/>
      <protection/>
    </xf>
    <xf numFmtId="2" fontId="2" fillId="33" borderId="10" xfId="0" applyNumberFormat="1" applyFont="1" applyFill="1" applyBorder="1" applyAlignment="1">
      <alignment/>
    </xf>
    <xf numFmtId="0" fontId="3" fillId="0" borderId="20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justify" vertical="center"/>
      <protection/>
    </xf>
    <xf numFmtId="0" fontId="3" fillId="0" borderId="16" xfId="56" applyFont="1" applyFill="1" applyBorder="1" applyAlignment="1">
      <alignment horizontal="left" vertical="center"/>
      <protection/>
    </xf>
    <xf numFmtId="49" fontId="3" fillId="0" borderId="21" xfId="0" applyNumberFormat="1" applyFont="1" applyFill="1" applyBorder="1" applyAlignment="1">
      <alignment horizontal="left" vertical="center" wrapText="1"/>
    </xf>
    <xf numFmtId="0" fontId="4" fillId="33" borderId="0" xfId="56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left" vertical="center" wrapText="1"/>
    </xf>
    <xf numFmtId="14" fontId="3" fillId="0" borderId="13" xfId="0" applyNumberFormat="1" applyFont="1" applyFill="1" applyBorder="1" applyAlignment="1">
      <alignment horizontal="left" vertical="center" wrapText="1"/>
    </xf>
    <xf numFmtId="0" fontId="3" fillId="0" borderId="13" xfId="56" applyFont="1" applyFill="1" applyBorder="1" applyAlignment="1">
      <alignment horizontal="left" vertical="center"/>
      <protection/>
    </xf>
    <xf numFmtId="0" fontId="4" fillId="33" borderId="22" xfId="56" applyFont="1" applyFill="1" applyBorder="1" applyAlignment="1">
      <alignment horizontal="center" vertical="center" wrapText="1"/>
      <protection/>
    </xf>
    <xf numFmtId="14" fontId="3" fillId="33" borderId="12" xfId="56" applyNumberFormat="1" applyFont="1" applyFill="1" applyBorder="1" applyAlignment="1">
      <alignment horizontal="center"/>
      <protection/>
    </xf>
    <xf numFmtId="0" fontId="4" fillId="33" borderId="1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/>
    </xf>
    <xf numFmtId="14" fontId="3" fillId="0" borderId="13" xfId="56" applyNumberFormat="1" applyFont="1" applyFill="1" applyBorder="1" applyAlignment="1">
      <alignment horizontal="justify" vertical="center"/>
      <protection/>
    </xf>
    <xf numFmtId="0" fontId="3" fillId="33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justify" vertical="center"/>
    </xf>
    <xf numFmtId="0" fontId="3" fillId="33" borderId="12" xfId="56" applyFont="1" applyFill="1" applyBorder="1" applyAlignment="1">
      <alignment horizontal="center"/>
      <protection/>
    </xf>
    <xf numFmtId="14" fontId="2" fillId="33" borderId="10" xfId="0" applyNumberFormat="1" applyFont="1" applyFill="1" applyBorder="1" applyAlignment="1">
      <alignment horizontal="center"/>
    </xf>
    <xf numFmtId="4" fontId="2" fillId="33" borderId="10" xfId="56" applyNumberFormat="1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vertical="center"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/>
      <protection/>
    </xf>
    <xf numFmtId="0" fontId="3" fillId="33" borderId="10" xfId="0" applyFont="1" applyFill="1" applyBorder="1" applyAlignment="1">
      <alignment vertical="center"/>
    </xf>
    <xf numFmtId="2" fontId="2" fillId="33" borderId="10" xfId="59" applyNumberFormat="1" applyFont="1" applyFill="1" applyBorder="1" applyAlignment="1">
      <alignment/>
    </xf>
    <xf numFmtId="2" fontId="3" fillId="33" borderId="10" xfId="56" applyNumberFormat="1" applyFont="1" applyFill="1" applyBorder="1" applyAlignment="1">
      <alignment horizontal="right"/>
      <protection/>
    </xf>
    <xf numFmtId="0" fontId="2" fillId="33" borderId="13" xfId="0" applyFont="1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4" fontId="4" fillId="34" borderId="10" xfId="56" applyNumberFormat="1" applyFont="1" applyFill="1" applyBorder="1">
      <alignment/>
      <protection/>
    </xf>
    <xf numFmtId="0" fontId="4" fillId="33" borderId="10" xfId="56" applyFont="1" applyFill="1" applyBorder="1" applyAlignment="1">
      <alignment horizontal="center"/>
      <protection/>
    </xf>
    <xf numFmtId="0" fontId="4" fillId="33" borderId="10" xfId="56" applyFont="1" applyFill="1" applyBorder="1">
      <alignment/>
      <protection/>
    </xf>
    <xf numFmtId="0" fontId="4" fillId="0" borderId="10" xfId="0" applyFont="1" applyFill="1" applyBorder="1" applyAlignment="1">
      <alignment horizontal="justify" vertical="center"/>
    </xf>
    <xf numFmtId="0" fontId="4" fillId="0" borderId="10" xfId="56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6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/>
    </xf>
    <xf numFmtId="0" fontId="3" fillId="0" borderId="10" xfId="56" applyFont="1" applyFill="1" applyBorder="1" applyAlignment="1">
      <alignment horizontal="center" vertical="center"/>
      <protection/>
    </xf>
    <xf numFmtId="14" fontId="5" fillId="33" borderId="10" xfId="0" applyNumberFormat="1" applyFont="1" applyFill="1" applyBorder="1" applyAlignment="1">
      <alignment horizontal="right"/>
    </xf>
    <xf numFmtId="2" fontId="2" fillId="33" borderId="12" xfId="0" applyNumberFormat="1" applyFont="1" applyFill="1" applyBorder="1" applyAlignment="1">
      <alignment/>
    </xf>
    <xf numFmtId="0" fontId="3" fillId="0" borderId="16" xfId="56" applyFont="1" applyFill="1" applyBorder="1">
      <alignment/>
      <protection/>
    </xf>
    <xf numFmtId="0" fontId="2" fillId="33" borderId="10" xfId="0" applyFont="1" applyFill="1" applyBorder="1" applyAlignment="1">
      <alignment horizontal="right"/>
    </xf>
    <xf numFmtId="0" fontId="3" fillId="0" borderId="16" xfId="56" applyFont="1" applyFill="1" applyBorder="1" applyAlignment="1">
      <alignment horizontal="left"/>
      <protection/>
    </xf>
    <xf numFmtId="2" fontId="2" fillId="33" borderId="2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4" fontId="2" fillId="33" borderId="24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33" borderId="10" xfId="55" applyNumberFormat="1" applyFont="1" applyFill="1" applyBorder="1">
      <alignment/>
      <protection/>
    </xf>
    <xf numFmtId="4" fontId="4" fillId="34" borderId="10" xfId="55" applyNumberFormat="1" applyFont="1" applyFill="1" applyBorder="1">
      <alignment/>
      <protection/>
    </xf>
    <xf numFmtId="14" fontId="3" fillId="33" borderId="10" xfId="55" applyNumberFormat="1" applyFont="1" applyFill="1" applyBorder="1" applyAlignment="1">
      <alignment horizontal="center"/>
      <protection/>
    </xf>
    <xf numFmtId="0" fontId="3" fillId="33" borderId="10" xfId="55" applyFont="1" applyFill="1" applyBorder="1">
      <alignment/>
      <protection/>
    </xf>
    <xf numFmtId="0" fontId="3" fillId="0" borderId="10" xfId="55" applyFont="1" applyFill="1" applyBorder="1" applyAlignment="1">
      <alignment horizontal="justify" vertical="center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14" fontId="3" fillId="0" borderId="10" xfId="55" applyNumberFormat="1" applyFont="1" applyFill="1" applyBorder="1" applyAlignment="1">
      <alignment horizontal="justify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left" vertical="center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49" fontId="3" fillId="0" borderId="18" xfId="55" applyNumberFormat="1" applyFont="1" applyFill="1" applyBorder="1">
      <alignment/>
      <protection/>
    </xf>
    <xf numFmtId="4" fontId="3" fillId="0" borderId="18" xfId="55" applyNumberFormat="1" applyFont="1" applyFill="1" applyBorder="1">
      <alignment/>
      <protection/>
    </xf>
    <xf numFmtId="4" fontId="3" fillId="0" borderId="25" xfId="55" applyNumberFormat="1" applyFont="1" applyFill="1" applyBorder="1" applyAlignment="1">
      <alignment horizont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shrinkToFit="1"/>
      <protection/>
    </xf>
    <xf numFmtId="0" fontId="3" fillId="0" borderId="13" xfId="55" applyFont="1" applyFill="1" applyBorder="1" applyAlignment="1">
      <alignment horizontal="center"/>
      <protection/>
    </xf>
    <xf numFmtId="4" fontId="3" fillId="0" borderId="20" xfId="55" applyNumberFormat="1" applyFont="1" applyFill="1" applyBorder="1">
      <alignment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4" fillId="0" borderId="0" xfId="55" applyFont="1" applyFill="1" applyAlignment="1">
      <alignment/>
      <protection/>
    </xf>
    <xf numFmtId="0" fontId="4" fillId="0" borderId="0" xfId="55" applyFont="1" applyFill="1" applyAlignment="1">
      <alignment horizontal="left"/>
      <protection/>
    </xf>
    <xf numFmtId="0" fontId="7" fillId="0" borderId="0" xfId="55" applyFont="1" applyFill="1" applyAlignment="1">
      <alignment/>
      <protection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56" applyFont="1" applyFill="1" applyBorder="1" applyAlignment="1">
      <alignment horizontal="center" vertical="center" wrapText="1"/>
      <protection/>
    </xf>
    <xf numFmtId="4" fontId="4" fillId="33" borderId="0" xfId="55" applyNumberFormat="1" applyFont="1" applyFill="1" applyBorder="1" applyAlignment="1">
      <alignment horizontal="center"/>
      <protection/>
    </xf>
    <xf numFmtId="0" fontId="3" fillId="0" borderId="16" xfId="56" applyFont="1" applyFill="1" applyBorder="1" applyAlignment="1">
      <alignment horizontal="left" vertical="center" wrapText="1"/>
      <protection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3" xfId="56" applyFont="1" applyFill="1" applyBorder="1" applyAlignment="1">
      <alignment horizontal="left" vertical="center" wrapText="1"/>
      <protection/>
    </xf>
    <xf numFmtId="0" fontId="3" fillId="0" borderId="13" xfId="56" applyFont="1" applyFill="1" applyBorder="1" applyAlignment="1">
      <alignment horizontal="justify" vertical="center"/>
      <protection/>
    </xf>
    <xf numFmtId="0" fontId="3" fillId="0" borderId="16" xfId="56" applyFont="1" applyFill="1" applyBorder="1" applyAlignment="1">
      <alignment horizontal="justify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56" applyFont="1" applyFill="1" applyBorder="1" applyAlignment="1">
      <alignment horizontal="left" vertical="center"/>
      <protection/>
    </xf>
    <xf numFmtId="0" fontId="3" fillId="0" borderId="16" xfId="56" applyFont="1" applyFill="1" applyBorder="1" applyAlignment="1">
      <alignment horizontal="left" vertical="center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justify" vertical="center" wrapText="1"/>
      <protection/>
    </xf>
    <xf numFmtId="0" fontId="3" fillId="0" borderId="10" xfId="56" applyFont="1" applyFill="1" applyBorder="1" applyAlignment="1">
      <alignment horizontal="justify" vertical="center"/>
      <protection/>
    </xf>
    <xf numFmtId="4" fontId="3" fillId="0" borderId="11" xfId="55" applyNumberFormat="1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justify" vertical="center"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55" applyFont="1" applyFill="1" applyBorder="1" applyAlignment="1">
      <alignment horizontal="center"/>
      <protection/>
    </xf>
    <xf numFmtId="0" fontId="3" fillId="0" borderId="25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justify" vertical="center"/>
      <protection/>
    </xf>
    <xf numFmtId="0" fontId="3" fillId="0" borderId="16" xfId="55" applyFont="1" applyFill="1" applyBorder="1" applyAlignment="1">
      <alignment horizontal="justify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left" vertical="center" wrapText="1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0" fontId="3" fillId="0" borderId="16" xfId="55" applyFont="1" applyFill="1" applyBorder="1" applyAlignment="1">
      <alignment horizontal="left" vertical="center" wrapText="1"/>
      <protection/>
    </xf>
    <xf numFmtId="14" fontId="3" fillId="0" borderId="13" xfId="55" applyNumberFormat="1" applyFont="1" applyFill="1" applyBorder="1" applyAlignment="1">
      <alignment horizontal="justify" vertical="center"/>
      <protection/>
    </xf>
    <xf numFmtId="14" fontId="3" fillId="0" borderId="16" xfId="55" applyNumberFormat="1" applyFont="1" applyFill="1" applyBorder="1" applyAlignment="1">
      <alignment horizontal="justify" vertical="center"/>
      <protection/>
    </xf>
    <xf numFmtId="0" fontId="3" fillId="0" borderId="13" xfId="55" applyFont="1" applyFill="1" applyBorder="1" applyAlignment="1">
      <alignment horizontal="lef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19" xfId="0" applyFont="1" applyBorder="1" applyAlignment="1">
      <alignment horizontal="left" vertical="center" wrapText="1"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center" vertical="center"/>
      <protection/>
    </xf>
    <xf numFmtId="0" fontId="4" fillId="33" borderId="0" xfId="55" applyFont="1" applyFill="1" applyBorder="1" applyAlignment="1">
      <alignment horizont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left" vertical="center"/>
      <protection/>
    </xf>
    <xf numFmtId="0" fontId="3" fillId="0" borderId="16" xfId="0" applyFont="1" applyBorder="1" applyAlignment="1">
      <alignment horizontal="left" vertical="center"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3" fillId="0" borderId="25" xfId="55" applyFont="1" applyFill="1" applyBorder="1" applyAlignment="1">
      <alignment horizontal="left" vertical="center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justify"/>
    </xf>
    <xf numFmtId="0" fontId="4" fillId="0" borderId="20" xfId="55" applyFont="1" applyFill="1" applyBorder="1" applyAlignment="1">
      <alignment horizontal="center" vertical="center" wrapText="1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center"/>
      <protection/>
    </xf>
    <xf numFmtId="0" fontId="3" fillId="0" borderId="10" xfId="55" applyFont="1" applyFill="1" applyBorder="1" applyAlignment="1">
      <alignment horizontal="justify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rd 03.2004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201"/>
  <sheetViews>
    <sheetView tabSelected="1" zoomScalePageLayoutView="0" workbookViewId="0" topLeftCell="F1">
      <selection activeCell="J190" sqref="J190:Q190"/>
    </sheetView>
  </sheetViews>
  <sheetFormatPr defaultColWidth="9.140625" defaultRowHeight="15"/>
  <cols>
    <col min="2" max="2" width="11.8515625" style="0" customWidth="1"/>
    <col min="9" max="9" width="10.7109375" style="0" customWidth="1"/>
    <col min="10" max="10" width="15.7109375" style="0" customWidth="1"/>
    <col min="11" max="11" width="9.8515625" style="0" customWidth="1"/>
    <col min="12" max="12" width="9.7109375" style="0" customWidth="1"/>
    <col min="15" max="15" width="11.28125" style="0" customWidth="1"/>
    <col min="16" max="16" width="10.00390625" style="0" customWidth="1"/>
    <col min="17" max="17" width="10.140625" style="0" customWidth="1"/>
  </cols>
  <sheetData>
    <row r="2" spans="2:12" ht="15">
      <c r="B2" s="1" t="s">
        <v>122</v>
      </c>
      <c r="C2" s="3"/>
      <c r="H2" s="1"/>
      <c r="I2" s="2"/>
      <c r="L2" s="1"/>
    </row>
    <row r="3" spans="2:12" ht="15">
      <c r="B3" s="1"/>
      <c r="C3" s="3"/>
      <c r="H3" s="1"/>
      <c r="I3" s="2"/>
      <c r="L3" s="1"/>
    </row>
    <row r="4" spans="1:17" ht="15">
      <c r="A4" s="12"/>
      <c r="B4" s="214" t="s">
        <v>121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1"/>
    </row>
    <row r="5" spans="1:17" ht="15">
      <c r="A5" s="12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211"/>
    </row>
    <row r="6" spans="1:17" ht="15">
      <c r="A6" s="12"/>
      <c r="B6" s="212"/>
      <c r="C6" s="213"/>
      <c r="D6" s="41"/>
      <c r="E6" s="212"/>
      <c r="F6" s="213"/>
      <c r="G6" s="212"/>
      <c r="H6" s="212"/>
      <c r="I6" s="41"/>
      <c r="J6" s="212"/>
      <c r="K6" s="212"/>
      <c r="L6" s="212"/>
      <c r="M6" s="212"/>
      <c r="N6" s="212"/>
      <c r="O6" s="212"/>
      <c r="P6" s="212"/>
      <c r="Q6" s="211"/>
    </row>
    <row r="7" spans="1:17" ht="15">
      <c r="A7" s="278" t="s">
        <v>120</v>
      </c>
      <c r="B7" s="250" t="s">
        <v>119</v>
      </c>
      <c r="C7" s="275" t="s">
        <v>118</v>
      </c>
      <c r="D7" s="210" t="s">
        <v>117</v>
      </c>
      <c r="E7" s="209" t="s">
        <v>116</v>
      </c>
      <c r="F7" s="251" t="s">
        <v>115</v>
      </c>
      <c r="G7" s="238" t="s">
        <v>114</v>
      </c>
      <c r="H7" s="246" t="s">
        <v>113</v>
      </c>
      <c r="I7" s="246"/>
      <c r="J7" s="247"/>
      <c r="K7" s="208" t="s">
        <v>112</v>
      </c>
      <c r="L7" s="208" t="s">
        <v>111</v>
      </c>
      <c r="M7" s="207" t="s">
        <v>110</v>
      </c>
      <c r="N7" s="237" t="s">
        <v>109</v>
      </c>
      <c r="O7" s="205" t="s">
        <v>108</v>
      </c>
      <c r="P7" s="206" t="s">
        <v>107</v>
      </c>
      <c r="Q7" s="205" t="s">
        <v>106</v>
      </c>
    </row>
    <row r="8" spans="1:17" ht="15">
      <c r="A8" s="278"/>
      <c r="B8" s="250"/>
      <c r="C8" s="275"/>
      <c r="D8" s="204" t="s">
        <v>105</v>
      </c>
      <c r="E8" s="203" t="s">
        <v>104</v>
      </c>
      <c r="F8" s="251"/>
      <c r="G8" s="259"/>
      <c r="H8" s="198" t="s">
        <v>103</v>
      </c>
      <c r="I8" s="198" t="s">
        <v>102</v>
      </c>
      <c r="J8" s="202" t="s">
        <v>101</v>
      </c>
      <c r="K8" s="201" t="s">
        <v>100</v>
      </c>
      <c r="L8" s="200" t="s">
        <v>99</v>
      </c>
      <c r="M8" s="199" t="s">
        <v>98</v>
      </c>
      <c r="N8" s="237"/>
      <c r="O8" s="197" t="s">
        <v>97</v>
      </c>
      <c r="P8" s="198" t="s">
        <v>96</v>
      </c>
      <c r="Q8" s="197" t="s">
        <v>95</v>
      </c>
    </row>
    <row r="9" spans="1:18" ht="15">
      <c r="A9" s="230">
        <v>1</v>
      </c>
      <c r="B9" s="276" t="s">
        <v>94</v>
      </c>
      <c r="C9" s="256" t="s">
        <v>20</v>
      </c>
      <c r="D9" s="238">
        <v>13</v>
      </c>
      <c r="E9" s="254" t="s">
        <v>90</v>
      </c>
      <c r="F9" s="252" t="s">
        <v>20</v>
      </c>
      <c r="G9" s="248" t="s">
        <v>93</v>
      </c>
      <c r="H9" s="51">
        <v>65298</v>
      </c>
      <c r="I9" s="89">
        <v>42853</v>
      </c>
      <c r="J9" s="51">
        <v>861.72</v>
      </c>
      <c r="K9" s="51">
        <v>861.72</v>
      </c>
      <c r="L9" s="137"/>
      <c r="M9" s="51"/>
      <c r="N9" s="51"/>
      <c r="O9" s="51"/>
      <c r="P9" s="51">
        <v>861.72</v>
      </c>
      <c r="Q9" s="51"/>
      <c r="R9" s="4"/>
    </row>
    <row r="10" spans="1:18" ht="15">
      <c r="A10" s="231"/>
      <c r="B10" s="277"/>
      <c r="C10" s="257"/>
      <c r="D10" s="239"/>
      <c r="E10" s="255"/>
      <c r="F10" s="253"/>
      <c r="G10" s="249"/>
      <c r="H10" s="51">
        <v>65270</v>
      </c>
      <c r="I10" s="89">
        <v>42853</v>
      </c>
      <c r="J10" s="51">
        <v>3300.21</v>
      </c>
      <c r="K10" s="51">
        <v>3300.21</v>
      </c>
      <c r="L10" s="137"/>
      <c r="M10" s="51"/>
      <c r="N10" s="51"/>
      <c r="O10" s="51"/>
      <c r="P10" s="51">
        <v>3300.21</v>
      </c>
      <c r="Q10" s="51"/>
      <c r="R10" s="4"/>
    </row>
    <row r="11" spans="1:18" ht="15">
      <c r="A11" s="231"/>
      <c r="B11" s="277"/>
      <c r="C11" s="257"/>
      <c r="D11" s="239"/>
      <c r="E11" s="255"/>
      <c r="F11" s="253"/>
      <c r="G11" s="249"/>
      <c r="H11" s="51">
        <v>65271</v>
      </c>
      <c r="I11" s="89">
        <v>42853</v>
      </c>
      <c r="J11" s="51">
        <v>15384.61</v>
      </c>
      <c r="K11" s="51">
        <v>15384.61</v>
      </c>
      <c r="L11" s="137"/>
      <c r="M11" s="51"/>
      <c r="N11" s="51"/>
      <c r="O11" s="51"/>
      <c r="P11" s="51">
        <v>15384.61</v>
      </c>
      <c r="Q11" s="51" t="s">
        <v>92</v>
      </c>
      <c r="R11" s="4"/>
    </row>
    <row r="12" spans="1:18" ht="15">
      <c r="A12" s="231"/>
      <c r="B12" s="277"/>
      <c r="C12" s="257"/>
      <c r="D12" s="239"/>
      <c r="E12" s="255"/>
      <c r="F12" s="253"/>
      <c r="G12" s="249"/>
      <c r="H12" s="164">
        <v>65965</v>
      </c>
      <c r="I12" s="89">
        <v>42880</v>
      </c>
      <c r="J12" s="137">
        <v>5251.55</v>
      </c>
      <c r="K12" s="137">
        <v>5251.55</v>
      </c>
      <c r="L12" s="137">
        <v>5251.55</v>
      </c>
      <c r="M12" s="51"/>
      <c r="N12" s="51"/>
      <c r="O12" s="51"/>
      <c r="P12" s="137">
        <v>5251.55</v>
      </c>
      <c r="Q12" s="51" t="s">
        <v>92</v>
      </c>
      <c r="R12" s="4"/>
    </row>
    <row r="13" spans="1:18" ht="15">
      <c r="A13" s="231"/>
      <c r="B13" s="277"/>
      <c r="C13" s="257"/>
      <c r="D13" s="239"/>
      <c r="E13" s="255"/>
      <c r="F13" s="253"/>
      <c r="G13" s="249"/>
      <c r="H13" s="164">
        <v>65966</v>
      </c>
      <c r="I13" s="89">
        <v>42880</v>
      </c>
      <c r="J13" s="51">
        <v>29370.71</v>
      </c>
      <c r="K13" s="51">
        <v>29370.71</v>
      </c>
      <c r="L13" s="51">
        <v>29370.71</v>
      </c>
      <c r="M13" s="51"/>
      <c r="N13" s="51"/>
      <c r="O13" s="51"/>
      <c r="P13" s="51">
        <v>29370.71</v>
      </c>
      <c r="Q13" s="51" t="s">
        <v>92</v>
      </c>
      <c r="R13" s="4"/>
    </row>
    <row r="14" spans="1:18" ht="15">
      <c r="A14" s="231"/>
      <c r="B14" s="277"/>
      <c r="C14" s="257"/>
      <c r="D14" s="239"/>
      <c r="E14" s="255"/>
      <c r="F14" s="253"/>
      <c r="G14" s="249"/>
      <c r="H14" s="51">
        <v>65914</v>
      </c>
      <c r="I14" s="89">
        <v>42877</v>
      </c>
      <c r="J14" s="51">
        <v>409.44</v>
      </c>
      <c r="K14" s="51">
        <v>409.44</v>
      </c>
      <c r="L14" s="51">
        <v>409.44</v>
      </c>
      <c r="M14" s="51"/>
      <c r="N14" s="51"/>
      <c r="O14" s="51"/>
      <c r="P14" s="51">
        <v>409.44</v>
      </c>
      <c r="Q14" s="51" t="s">
        <v>92</v>
      </c>
      <c r="R14" s="4"/>
    </row>
    <row r="15" spans="1:18" ht="15">
      <c r="A15" s="231"/>
      <c r="B15" s="277"/>
      <c r="C15" s="257"/>
      <c r="D15" s="239"/>
      <c r="E15" s="255"/>
      <c r="F15" s="253"/>
      <c r="G15" s="249"/>
      <c r="H15" s="51">
        <v>65913</v>
      </c>
      <c r="I15" s="89">
        <v>42877</v>
      </c>
      <c r="J15" s="51">
        <v>409.44</v>
      </c>
      <c r="K15" s="51">
        <v>409.44</v>
      </c>
      <c r="L15" s="51">
        <v>409.44</v>
      </c>
      <c r="M15" s="51"/>
      <c r="N15" s="51"/>
      <c r="O15" s="51"/>
      <c r="P15" s="51">
        <v>409.44</v>
      </c>
      <c r="Q15" s="51"/>
      <c r="R15" s="4"/>
    </row>
    <row r="16" spans="1:18" ht="15">
      <c r="A16" s="231"/>
      <c r="B16" s="277"/>
      <c r="C16" s="257"/>
      <c r="D16" s="239"/>
      <c r="E16" s="255"/>
      <c r="F16" s="253"/>
      <c r="G16" s="249"/>
      <c r="H16" s="51">
        <v>65912</v>
      </c>
      <c r="I16" s="89">
        <v>42877</v>
      </c>
      <c r="J16" s="51">
        <v>16039.05</v>
      </c>
      <c r="K16" s="51">
        <v>16039.05</v>
      </c>
      <c r="L16" s="51">
        <v>16039.05</v>
      </c>
      <c r="M16" s="51"/>
      <c r="N16" s="51"/>
      <c r="O16" s="51"/>
      <c r="P16" s="51">
        <v>16039.05</v>
      </c>
      <c r="Q16" s="51"/>
      <c r="R16" s="4"/>
    </row>
    <row r="17" spans="1:18" ht="15">
      <c r="A17" s="231"/>
      <c r="B17" s="277"/>
      <c r="C17" s="257"/>
      <c r="D17" s="239"/>
      <c r="E17" s="255"/>
      <c r="F17" s="253"/>
      <c r="G17" s="249"/>
      <c r="H17" s="51">
        <v>65911</v>
      </c>
      <c r="I17" s="89">
        <v>42877</v>
      </c>
      <c r="J17" s="51">
        <v>5261.27</v>
      </c>
      <c r="K17" s="51">
        <v>5261.27</v>
      </c>
      <c r="L17" s="51">
        <v>5261.27</v>
      </c>
      <c r="M17" s="51"/>
      <c r="N17" s="51"/>
      <c r="O17" s="51"/>
      <c r="P17" s="51">
        <v>5261.27</v>
      </c>
      <c r="Q17" s="51"/>
      <c r="R17" s="4"/>
    </row>
    <row r="18" spans="1:18" ht="15">
      <c r="A18" s="231"/>
      <c r="B18" s="277"/>
      <c r="C18" s="257"/>
      <c r="D18" s="239"/>
      <c r="E18" s="255"/>
      <c r="F18" s="253"/>
      <c r="G18" s="249"/>
      <c r="H18" s="51">
        <v>65915</v>
      </c>
      <c r="I18" s="89">
        <v>42877</v>
      </c>
      <c r="J18" s="51">
        <v>1984.97</v>
      </c>
      <c r="K18" s="51">
        <v>1984.97</v>
      </c>
      <c r="L18" s="51">
        <v>1984.97</v>
      </c>
      <c r="M18" s="51"/>
      <c r="N18" s="51"/>
      <c r="O18" s="51"/>
      <c r="P18" s="51">
        <v>1984.97</v>
      </c>
      <c r="Q18" s="51"/>
      <c r="R18" s="4"/>
    </row>
    <row r="19" spans="1:18" ht="15">
      <c r="A19" s="231"/>
      <c r="B19" s="277"/>
      <c r="C19" s="257"/>
      <c r="D19" s="239"/>
      <c r="E19" s="255"/>
      <c r="F19" s="253"/>
      <c r="G19" s="249"/>
      <c r="H19" s="51">
        <v>65927</v>
      </c>
      <c r="I19" s="89">
        <v>42878</v>
      </c>
      <c r="J19" s="51">
        <v>3666.14</v>
      </c>
      <c r="K19" s="51">
        <v>3666.14</v>
      </c>
      <c r="L19" s="51">
        <v>3666.14</v>
      </c>
      <c r="M19" s="51"/>
      <c r="N19" s="51"/>
      <c r="O19" s="51"/>
      <c r="P19" s="51">
        <v>3666.14</v>
      </c>
      <c r="Q19" s="51"/>
      <c r="R19" s="4"/>
    </row>
    <row r="20" spans="1:18" ht="15">
      <c r="A20" s="231"/>
      <c r="B20" s="277"/>
      <c r="C20" s="257"/>
      <c r="D20" s="239"/>
      <c r="E20" s="255"/>
      <c r="F20" s="253"/>
      <c r="G20" s="249"/>
      <c r="H20" s="51">
        <v>66044</v>
      </c>
      <c r="I20" s="89">
        <v>42886</v>
      </c>
      <c r="J20" s="51">
        <v>1446.84</v>
      </c>
      <c r="K20" s="51">
        <v>1446.84</v>
      </c>
      <c r="L20" s="51">
        <v>1446.84</v>
      </c>
      <c r="M20" s="51"/>
      <c r="N20" s="51"/>
      <c r="O20" s="51"/>
      <c r="P20" s="51">
        <v>0</v>
      </c>
      <c r="Q20" s="51">
        <v>1446.84</v>
      </c>
      <c r="R20" s="4"/>
    </row>
    <row r="21" spans="1:18" ht="15">
      <c r="A21" s="231"/>
      <c r="B21" s="277"/>
      <c r="C21" s="257"/>
      <c r="D21" s="239"/>
      <c r="E21" s="255"/>
      <c r="F21" s="253"/>
      <c r="G21" s="249"/>
      <c r="H21" s="51">
        <v>66045</v>
      </c>
      <c r="I21" s="89">
        <v>42886</v>
      </c>
      <c r="J21" s="51">
        <v>861.72</v>
      </c>
      <c r="K21" s="51">
        <v>861.72</v>
      </c>
      <c r="L21" s="51">
        <v>861.72</v>
      </c>
      <c r="M21" s="51"/>
      <c r="N21" s="51"/>
      <c r="O21" s="51"/>
      <c r="P21" s="51">
        <v>0</v>
      </c>
      <c r="Q21" s="51">
        <v>861.72</v>
      </c>
      <c r="R21" s="4"/>
    </row>
    <row r="22" spans="1:18" ht="15">
      <c r="A22" s="231"/>
      <c r="B22" s="277"/>
      <c r="C22" s="257"/>
      <c r="D22" s="239"/>
      <c r="E22" s="255"/>
      <c r="F22" s="253"/>
      <c r="G22" s="249"/>
      <c r="H22" s="51">
        <v>66046</v>
      </c>
      <c r="I22" s="89">
        <v>42886</v>
      </c>
      <c r="J22" s="137">
        <v>3759.8</v>
      </c>
      <c r="K22" s="137">
        <v>3759.8</v>
      </c>
      <c r="L22" s="137">
        <v>3759.8</v>
      </c>
      <c r="M22" s="137"/>
      <c r="N22" s="137"/>
      <c r="O22" s="137"/>
      <c r="P22" s="51">
        <v>0</v>
      </c>
      <c r="Q22" s="137">
        <v>3759.8</v>
      </c>
      <c r="R22" s="4"/>
    </row>
    <row r="23" spans="1:18" ht="15">
      <c r="A23" s="231"/>
      <c r="B23" s="277"/>
      <c r="C23" s="257"/>
      <c r="D23" s="239"/>
      <c r="E23" s="255"/>
      <c r="F23" s="253"/>
      <c r="G23" s="249"/>
      <c r="H23" s="51">
        <v>66047</v>
      </c>
      <c r="I23" s="89">
        <v>42886</v>
      </c>
      <c r="J23" s="51">
        <v>2340.47</v>
      </c>
      <c r="K23" s="51">
        <v>2340.47</v>
      </c>
      <c r="L23" s="51">
        <v>2340.47</v>
      </c>
      <c r="M23" s="51"/>
      <c r="N23" s="51"/>
      <c r="O23" s="51"/>
      <c r="P23" s="51">
        <v>0</v>
      </c>
      <c r="Q23" s="51">
        <v>2340.47</v>
      </c>
      <c r="R23" s="4"/>
    </row>
    <row r="24" spans="1:18" ht="15">
      <c r="A24" s="231"/>
      <c r="B24" s="277"/>
      <c r="C24" s="257"/>
      <c r="D24" s="239"/>
      <c r="E24" s="255"/>
      <c r="F24" s="253"/>
      <c r="G24" s="249"/>
      <c r="H24" s="51">
        <v>66057</v>
      </c>
      <c r="I24" s="89">
        <v>42886</v>
      </c>
      <c r="J24" s="51">
        <v>1072.81</v>
      </c>
      <c r="K24" s="51">
        <v>1072.81</v>
      </c>
      <c r="L24" s="51">
        <v>1072.81</v>
      </c>
      <c r="M24" s="51"/>
      <c r="N24" s="51"/>
      <c r="O24" s="51"/>
      <c r="P24" s="51">
        <v>0</v>
      </c>
      <c r="Q24" s="51">
        <v>1072.81</v>
      </c>
      <c r="R24" s="4"/>
    </row>
    <row r="25" spans="1:18" ht="15">
      <c r="A25" s="231"/>
      <c r="B25" s="277"/>
      <c r="C25" s="257"/>
      <c r="D25" s="239"/>
      <c r="E25" s="255"/>
      <c r="F25" s="253"/>
      <c r="G25" s="249"/>
      <c r="H25" s="51">
        <v>66133</v>
      </c>
      <c r="I25" s="89">
        <v>42886</v>
      </c>
      <c r="J25" s="51">
        <v>1792.46</v>
      </c>
      <c r="K25" s="51">
        <v>1792.46</v>
      </c>
      <c r="L25" s="51">
        <v>1792.46</v>
      </c>
      <c r="M25" s="51"/>
      <c r="N25" s="51"/>
      <c r="O25" s="51"/>
      <c r="P25" s="51">
        <v>0</v>
      </c>
      <c r="Q25" s="51">
        <v>1792.46</v>
      </c>
      <c r="R25" s="4"/>
    </row>
    <row r="26" spans="1:18" ht="15">
      <c r="A26" s="231"/>
      <c r="B26" s="277"/>
      <c r="C26" s="257"/>
      <c r="D26" s="239"/>
      <c r="E26" s="255"/>
      <c r="F26" s="253"/>
      <c r="G26" s="249"/>
      <c r="H26" s="51">
        <v>66132</v>
      </c>
      <c r="I26" s="89">
        <v>42886</v>
      </c>
      <c r="J26" s="51">
        <v>1136.34</v>
      </c>
      <c r="K26" s="51">
        <v>1136.34</v>
      </c>
      <c r="L26" s="51">
        <v>1136.34</v>
      </c>
      <c r="M26" s="51"/>
      <c r="N26" s="51"/>
      <c r="O26" s="51"/>
      <c r="P26" s="51">
        <v>0</v>
      </c>
      <c r="Q26" s="51">
        <v>1136.34</v>
      </c>
      <c r="R26" s="4"/>
    </row>
    <row r="27" spans="1:18" ht="15">
      <c r="A27" s="231"/>
      <c r="B27" s="277"/>
      <c r="C27" s="257"/>
      <c r="D27" s="239"/>
      <c r="E27" s="255"/>
      <c r="F27" s="253"/>
      <c r="G27" s="249"/>
      <c r="H27" s="51">
        <v>66134</v>
      </c>
      <c r="I27" s="89">
        <v>42886</v>
      </c>
      <c r="J27" s="51">
        <v>409.44</v>
      </c>
      <c r="K27" s="51">
        <v>409.44</v>
      </c>
      <c r="L27" s="51">
        <v>409.44</v>
      </c>
      <c r="M27" s="51"/>
      <c r="N27" s="51"/>
      <c r="O27" s="51"/>
      <c r="P27" s="51">
        <v>0</v>
      </c>
      <c r="Q27" s="51">
        <v>409.44</v>
      </c>
      <c r="R27" s="4"/>
    </row>
    <row r="28" spans="1:18" ht="15">
      <c r="A28" s="158"/>
      <c r="B28" s="196" t="s">
        <v>13</v>
      </c>
      <c r="C28" s="195"/>
      <c r="D28" s="194"/>
      <c r="E28" s="193"/>
      <c r="F28" s="192"/>
      <c r="G28" s="191"/>
      <c r="H28" s="190"/>
      <c r="I28" s="189"/>
      <c r="J28" s="187">
        <f>SUM(J9:J27)</f>
        <v>94758.99000000002</v>
      </c>
      <c r="K28" s="187">
        <f>SUM(K9:K27)</f>
        <v>94758.99000000002</v>
      </c>
      <c r="L28" s="187">
        <f>SUM(L9:L27)</f>
        <v>75212.45000000001</v>
      </c>
      <c r="M28" s="187">
        <f>SUM(M9:M27)</f>
        <v>0</v>
      </c>
      <c r="N28" s="187">
        <f>SUM(N9:N27)</f>
        <v>0</v>
      </c>
      <c r="O28" s="187">
        <v>1358.88</v>
      </c>
      <c r="P28" s="188">
        <f>SUM(P9:P27)-O28</f>
        <v>80580.23000000001</v>
      </c>
      <c r="Q28" s="187">
        <f>SUM(Q9:Q27)</f>
        <v>12819.88</v>
      </c>
      <c r="R28" s="4"/>
    </row>
    <row r="29" spans="1:18" ht="15">
      <c r="A29" s="230">
        <v>2</v>
      </c>
      <c r="B29" s="279" t="s">
        <v>91</v>
      </c>
      <c r="C29" s="281" t="s">
        <v>89</v>
      </c>
      <c r="D29" s="238">
        <v>17</v>
      </c>
      <c r="E29" s="282" t="s">
        <v>90</v>
      </c>
      <c r="F29" s="242" t="s">
        <v>89</v>
      </c>
      <c r="G29" s="235" t="s">
        <v>88</v>
      </c>
      <c r="H29" s="51">
        <v>2400209</v>
      </c>
      <c r="I29" s="156" t="s">
        <v>87</v>
      </c>
      <c r="J29" s="137">
        <v>30007.74</v>
      </c>
      <c r="K29" s="137">
        <v>30007.74</v>
      </c>
      <c r="L29" s="51"/>
      <c r="M29" s="132">
        <v>6123.9</v>
      </c>
      <c r="N29" s="51"/>
      <c r="O29" s="51"/>
      <c r="P29" s="137">
        <v>23883.84</v>
      </c>
      <c r="Q29" s="51"/>
      <c r="R29" s="4"/>
    </row>
    <row r="30" spans="1:18" ht="15">
      <c r="A30" s="231"/>
      <c r="B30" s="280"/>
      <c r="C30" s="281"/>
      <c r="D30" s="239"/>
      <c r="E30" s="282"/>
      <c r="F30" s="242"/>
      <c r="G30" s="235"/>
      <c r="H30" s="173">
        <v>1200280</v>
      </c>
      <c r="I30" s="156">
        <v>42886</v>
      </c>
      <c r="J30" s="51">
        <v>6952.55</v>
      </c>
      <c r="K30" s="51">
        <v>6952.55</v>
      </c>
      <c r="L30" s="51">
        <v>6952.55</v>
      </c>
      <c r="M30" s="51"/>
      <c r="N30" s="51"/>
      <c r="O30" s="51"/>
      <c r="P30" s="51">
        <v>6952.55</v>
      </c>
      <c r="Q30" s="51"/>
      <c r="R30" s="4"/>
    </row>
    <row r="31" spans="1:18" ht="15">
      <c r="A31" s="231"/>
      <c r="B31" s="280"/>
      <c r="C31" s="281"/>
      <c r="D31" s="239"/>
      <c r="E31" s="282"/>
      <c r="F31" s="242"/>
      <c r="G31" s="235"/>
      <c r="H31" s="173">
        <v>2400223</v>
      </c>
      <c r="I31" s="156">
        <v>42886</v>
      </c>
      <c r="J31" s="137">
        <v>22008.95</v>
      </c>
      <c r="K31" s="137">
        <v>22008.95</v>
      </c>
      <c r="L31" s="137">
        <v>22008.95</v>
      </c>
      <c r="M31" s="51"/>
      <c r="N31" s="51"/>
      <c r="O31" s="51"/>
      <c r="P31" s="137">
        <v>22008.95</v>
      </c>
      <c r="Q31" s="51"/>
      <c r="R31" s="4"/>
    </row>
    <row r="32" spans="1:18" ht="15">
      <c r="A32" s="231"/>
      <c r="B32" s="280"/>
      <c r="C32" s="281"/>
      <c r="D32" s="239"/>
      <c r="E32" s="282"/>
      <c r="F32" s="242"/>
      <c r="G32" s="235"/>
      <c r="H32" s="173">
        <v>2400224</v>
      </c>
      <c r="I32" s="156">
        <v>42886</v>
      </c>
      <c r="J32" s="137">
        <v>29652.18</v>
      </c>
      <c r="K32" s="137">
        <v>29652.18</v>
      </c>
      <c r="L32" s="137">
        <v>29652.18</v>
      </c>
      <c r="M32" s="51"/>
      <c r="N32" s="51"/>
      <c r="O32" s="51"/>
      <c r="P32" s="137">
        <v>29652.18</v>
      </c>
      <c r="Q32" s="51"/>
      <c r="R32" s="4"/>
    </row>
    <row r="33" spans="1:18" ht="15">
      <c r="A33" s="231"/>
      <c r="B33" s="280"/>
      <c r="C33" s="281"/>
      <c r="D33" s="239"/>
      <c r="E33" s="282"/>
      <c r="F33" s="242"/>
      <c r="G33" s="235"/>
      <c r="H33" s="173">
        <v>2400226</v>
      </c>
      <c r="I33" s="156">
        <v>42886</v>
      </c>
      <c r="J33" s="137">
        <v>627.47</v>
      </c>
      <c r="K33" s="137">
        <v>627.47</v>
      </c>
      <c r="L33" s="137">
        <v>627.47</v>
      </c>
      <c r="M33" s="51"/>
      <c r="N33" s="51"/>
      <c r="O33" s="51"/>
      <c r="P33" s="137">
        <v>627.47</v>
      </c>
      <c r="Q33" s="51"/>
      <c r="R33" s="4"/>
    </row>
    <row r="34" spans="1:18" ht="15">
      <c r="A34" s="231"/>
      <c r="B34" s="280"/>
      <c r="C34" s="281"/>
      <c r="D34" s="239"/>
      <c r="E34" s="282"/>
      <c r="F34" s="242"/>
      <c r="G34" s="235"/>
      <c r="H34" s="173">
        <v>2400227</v>
      </c>
      <c r="I34" s="156">
        <v>42886</v>
      </c>
      <c r="J34" s="137">
        <v>3595.75</v>
      </c>
      <c r="K34" s="137">
        <v>3595.75</v>
      </c>
      <c r="L34" s="137">
        <v>3595.75</v>
      </c>
      <c r="M34" s="51"/>
      <c r="N34" s="51"/>
      <c r="O34" s="51"/>
      <c r="P34" s="137">
        <v>3595.75</v>
      </c>
      <c r="Q34" s="51"/>
      <c r="R34" s="4"/>
    </row>
    <row r="35" spans="1:18" ht="15">
      <c r="A35" s="231"/>
      <c r="B35" s="280"/>
      <c r="C35" s="281"/>
      <c r="D35" s="239"/>
      <c r="E35" s="282"/>
      <c r="F35" s="242"/>
      <c r="G35" s="235"/>
      <c r="H35" s="173">
        <v>2400228</v>
      </c>
      <c r="I35" s="156">
        <v>42886</v>
      </c>
      <c r="J35" s="137">
        <v>969.1</v>
      </c>
      <c r="K35" s="137">
        <v>969.1</v>
      </c>
      <c r="L35" s="137">
        <v>969.1</v>
      </c>
      <c r="M35" s="51"/>
      <c r="N35" s="51"/>
      <c r="O35" s="51"/>
      <c r="P35" s="137">
        <v>969.1</v>
      </c>
      <c r="Q35" s="51"/>
      <c r="R35" s="4"/>
    </row>
    <row r="36" spans="1:18" ht="15">
      <c r="A36" s="231"/>
      <c r="B36" s="280"/>
      <c r="C36" s="281"/>
      <c r="D36" s="239"/>
      <c r="E36" s="282"/>
      <c r="F36" s="242"/>
      <c r="G36" s="235"/>
      <c r="H36" s="173">
        <v>2400229</v>
      </c>
      <c r="I36" s="156">
        <v>42886</v>
      </c>
      <c r="J36" s="137">
        <v>4516.97</v>
      </c>
      <c r="K36" s="137">
        <v>4516.97</v>
      </c>
      <c r="L36" s="137">
        <v>4516.97</v>
      </c>
      <c r="M36" s="51"/>
      <c r="N36" s="51"/>
      <c r="O36" s="51"/>
      <c r="P36" s="137">
        <v>4516.97</v>
      </c>
      <c r="Q36" s="51"/>
      <c r="R36" s="4"/>
    </row>
    <row r="37" spans="1:18" ht="15">
      <c r="A37" s="231"/>
      <c r="B37" s="280"/>
      <c r="C37" s="281"/>
      <c r="D37" s="231"/>
      <c r="E37" s="282"/>
      <c r="F37" s="242"/>
      <c r="G37" s="235"/>
      <c r="H37" s="173">
        <v>2400230</v>
      </c>
      <c r="I37" s="156">
        <v>42886</v>
      </c>
      <c r="J37" s="137">
        <v>627.47</v>
      </c>
      <c r="K37" s="137">
        <v>627.47</v>
      </c>
      <c r="L37" s="137">
        <v>627.47</v>
      </c>
      <c r="M37" s="51"/>
      <c r="N37" s="51"/>
      <c r="O37" s="51"/>
      <c r="P37" s="137">
        <v>627.47</v>
      </c>
      <c r="Q37" s="51"/>
      <c r="R37" s="4"/>
    </row>
    <row r="38" spans="1:18" ht="15">
      <c r="A38" s="231"/>
      <c r="B38" s="280"/>
      <c r="C38" s="281"/>
      <c r="D38" s="231"/>
      <c r="E38" s="282"/>
      <c r="F38" s="242"/>
      <c r="G38" s="235"/>
      <c r="H38" s="173">
        <v>2400231</v>
      </c>
      <c r="I38" s="156">
        <v>42886</v>
      </c>
      <c r="J38" s="137">
        <v>362.7</v>
      </c>
      <c r="K38" s="137">
        <v>362.7</v>
      </c>
      <c r="L38" s="137">
        <v>362.7</v>
      </c>
      <c r="M38" s="51"/>
      <c r="N38" s="51"/>
      <c r="O38" s="51"/>
      <c r="P38" s="137">
        <v>362.7</v>
      </c>
      <c r="Q38" s="51"/>
      <c r="R38" s="4"/>
    </row>
    <row r="39" spans="1:18" ht="15">
      <c r="A39" s="231"/>
      <c r="B39" s="280"/>
      <c r="C39" s="281"/>
      <c r="D39" s="231"/>
      <c r="E39" s="282"/>
      <c r="F39" s="242"/>
      <c r="G39" s="235"/>
      <c r="H39" s="173">
        <v>2400232</v>
      </c>
      <c r="I39" s="156">
        <v>42886</v>
      </c>
      <c r="J39" s="137">
        <v>18.93</v>
      </c>
      <c r="K39" s="137">
        <v>18.93</v>
      </c>
      <c r="L39" s="137">
        <v>18.93</v>
      </c>
      <c r="M39" s="51"/>
      <c r="N39" s="51"/>
      <c r="O39" s="51"/>
      <c r="P39" s="137">
        <v>18.93</v>
      </c>
      <c r="Q39" s="51"/>
      <c r="R39" s="4"/>
    </row>
    <row r="40" spans="1:18" ht="15">
      <c r="A40" s="231"/>
      <c r="B40" s="280"/>
      <c r="C40" s="281"/>
      <c r="D40" s="231"/>
      <c r="E40" s="282"/>
      <c r="F40" s="242"/>
      <c r="G40" s="235"/>
      <c r="H40" s="173">
        <v>2400225</v>
      </c>
      <c r="I40" s="156">
        <v>42886</v>
      </c>
      <c r="J40" s="137">
        <v>46020.27</v>
      </c>
      <c r="K40" s="137">
        <v>46020.27</v>
      </c>
      <c r="L40" s="137">
        <v>46020.27</v>
      </c>
      <c r="M40" s="51"/>
      <c r="N40" s="51"/>
      <c r="O40" s="51"/>
      <c r="P40" s="137">
        <v>46020.27</v>
      </c>
      <c r="Q40" s="51"/>
      <c r="R40" s="4"/>
    </row>
    <row r="41" spans="1:18" ht="15">
      <c r="A41" s="231"/>
      <c r="B41" s="280"/>
      <c r="C41" s="281"/>
      <c r="D41" s="231"/>
      <c r="E41" s="282"/>
      <c r="F41" s="242"/>
      <c r="G41" s="235"/>
      <c r="H41" s="51"/>
      <c r="I41" s="156"/>
      <c r="J41" s="137"/>
      <c r="K41" s="137"/>
      <c r="L41" s="51"/>
      <c r="M41" s="51"/>
      <c r="N41" s="51"/>
      <c r="O41" s="51"/>
      <c r="P41" s="132"/>
      <c r="Q41" s="51"/>
      <c r="R41" s="4"/>
    </row>
    <row r="42" spans="1:18" ht="15">
      <c r="A42" s="231"/>
      <c r="B42" s="280"/>
      <c r="C42" s="281"/>
      <c r="D42" s="231"/>
      <c r="E42" s="282"/>
      <c r="F42" s="242"/>
      <c r="G42" s="235"/>
      <c r="H42" s="51"/>
      <c r="I42" s="156"/>
      <c r="J42" s="137"/>
      <c r="K42" s="137"/>
      <c r="L42" s="51"/>
      <c r="M42" s="51"/>
      <c r="N42" s="51"/>
      <c r="O42" s="51"/>
      <c r="P42" s="132"/>
      <c r="Q42" s="51"/>
      <c r="R42" s="4"/>
    </row>
    <row r="43" spans="1:18" ht="15">
      <c r="A43" s="158"/>
      <c r="B43" s="186" t="s">
        <v>13</v>
      </c>
      <c r="C43" s="113"/>
      <c r="D43" s="67"/>
      <c r="E43" s="65"/>
      <c r="F43" s="66"/>
      <c r="G43" s="65"/>
      <c r="H43" s="123"/>
      <c r="I43" s="99"/>
      <c r="J43" s="49">
        <f>SUM(J29:J42)</f>
        <v>145360.08000000002</v>
      </c>
      <c r="K43" s="49">
        <f>SUM(K29:K42)</f>
        <v>145360.08000000002</v>
      </c>
      <c r="L43" s="49">
        <f>SUM(L29:L42)</f>
        <v>115352.34</v>
      </c>
      <c r="M43" s="49">
        <f>SUM(M29:M42)</f>
        <v>6123.9</v>
      </c>
      <c r="N43" s="49">
        <f>SUM(N29:N42)</f>
        <v>0</v>
      </c>
      <c r="O43" s="49">
        <v>627.62</v>
      </c>
      <c r="P43" s="166">
        <f>SUM(P29:P42)-O43</f>
        <v>138608.56</v>
      </c>
      <c r="Q43" s="49">
        <f>SUM(Q29:Q42)</f>
        <v>0</v>
      </c>
      <c r="R43" s="4"/>
    </row>
    <row r="44" spans="1:18" ht="15">
      <c r="A44" s="263">
        <v>3</v>
      </c>
      <c r="B44" s="262" t="s">
        <v>86</v>
      </c>
      <c r="C44" s="260" t="s">
        <v>58</v>
      </c>
      <c r="D44" s="230">
        <v>214</v>
      </c>
      <c r="E44" s="243" t="s">
        <v>24</v>
      </c>
      <c r="F44" s="243" t="s">
        <v>58</v>
      </c>
      <c r="G44" s="241" t="s">
        <v>85</v>
      </c>
      <c r="H44" s="51">
        <v>320170397</v>
      </c>
      <c r="I44" s="156">
        <v>42853</v>
      </c>
      <c r="J44" s="51">
        <v>22230.93</v>
      </c>
      <c r="K44" s="51">
        <v>22230.93</v>
      </c>
      <c r="L44" s="51"/>
      <c r="M44" s="51"/>
      <c r="N44" s="51"/>
      <c r="O44" s="51"/>
      <c r="P44" s="51">
        <v>22230.93</v>
      </c>
      <c r="Q44" s="51"/>
      <c r="R44" s="4"/>
    </row>
    <row r="45" spans="1:18" ht="15">
      <c r="A45" s="264"/>
      <c r="B45" s="218"/>
      <c r="C45" s="261"/>
      <c r="D45" s="231"/>
      <c r="E45" s="224"/>
      <c r="F45" s="224"/>
      <c r="G45" s="240"/>
      <c r="H45" s="51">
        <v>320170451</v>
      </c>
      <c r="I45" s="156">
        <v>42853</v>
      </c>
      <c r="J45" s="51">
        <v>2208.88</v>
      </c>
      <c r="K45" s="51">
        <v>2208.88</v>
      </c>
      <c r="L45" s="51"/>
      <c r="M45" s="51"/>
      <c r="N45" s="51"/>
      <c r="O45" s="51"/>
      <c r="P45" s="51">
        <v>2208.88</v>
      </c>
      <c r="Q45" s="51"/>
      <c r="R45" s="4"/>
    </row>
    <row r="46" spans="1:18" ht="15">
      <c r="A46" s="264"/>
      <c r="B46" s="218"/>
      <c r="C46" s="261"/>
      <c r="D46" s="231"/>
      <c r="E46" s="224"/>
      <c r="F46" s="224"/>
      <c r="G46" s="240"/>
      <c r="H46" s="51">
        <v>320170562</v>
      </c>
      <c r="I46" s="156">
        <v>42886</v>
      </c>
      <c r="J46" s="137">
        <v>5522.2</v>
      </c>
      <c r="K46" s="137">
        <v>5522.2</v>
      </c>
      <c r="L46" s="137">
        <v>5522.2</v>
      </c>
      <c r="M46" s="137"/>
      <c r="N46" s="137"/>
      <c r="O46" s="137"/>
      <c r="P46" s="137">
        <v>5522.2</v>
      </c>
      <c r="Q46" s="51"/>
      <c r="R46" s="4"/>
    </row>
    <row r="47" spans="1:18" ht="15">
      <c r="A47" s="264"/>
      <c r="B47" s="218"/>
      <c r="C47" s="261"/>
      <c r="D47" s="231"/>
      <c r="E47" s="224"/>
      <c r="F47" s="224"/>
      <c r="G47" s="240"/>
      <c r="H47" s="51">
        <v>320170520</v>
      </c>
      <c r="I47" s="156">
        <v>42886</v>
      </c>
      <c r="J47" s="137">
        <v>1056.4</v>
      </c>
      <c r="K47" s="137">
        <v>1056.4</v>
      </c>
      <c r="L47" s="137">
        <v>1056.4</v>
      </c>
      <c r="M47" s="137"/>
      <c r="N47" s="137"/>
      <c r="O47" s="137"/>
      <c r="P47" s="137">
        <v>1056.4</v>
      </c>
      <c r="Q47" s="51"/>
      <c r="R47" s="4"/>
    </row>
    <row r="48" spans="1:18" ht="15">
      <c r="A48" s="264"/>
      <c r="B48" s="218"/>
      <c r="C48" s="261"/>
      <c r="D48" s="231"/>
      <c r="E48" s="224"/>
      <c r="F48" s="224"/>
      <c r="G48" s="240"/>
      <c r="H48" s="51">
        <v>320170516</v>
      </c>
      <c r="I48" s="156">
        <v>42886</v>
      </c>
      <c r="J48" s="88">
        <v>23287.18</v>
      </c>
      <c r="K48" s="151">
        <v>22230.93</v>
      </c>
      <c r="L48" s="151">
        <v>22230.93</v>
      </c>
      <c r="M48" s="88"/>
      <c r="N48" s="88">
        <v>1056.25</v>
      </c>
      <c r="O48" s="88"/>
      <c r="P48" s="151">
        <v>22230.93</v>
      </c>
      <c r="Q48" s="49"/>
      <c r="R48" s="4"/>
    </row>
    <row r="49" spans="1:18" ht="15">
      <c r="A49" s="97"/>
      <c r="B49" s="98" t="s">
        <v>13</v>
      </c>
      <c r="C49" s="103"/>
      <c r="D49" s="102"/>
      <c r="E49" s="92"/>
      <c r="F49" s="93"/>
      <c r="G49" s="92"/>
      <c r="H49" s="130"/>
      <c r="I49" s="155"/>
      <c r="J49" s="49">
        <f>SUM(J44:J48)</f>
        <v>54305.590000000004</v>
      </c>
      <c r="K49" s="49">
        <f>SUM(K44:K48)</f>
        <v>53249.340000000004</v>
      </c>
      <c r="L49" s="49">
        <f>SUM(L44:L48)</f>
        <v>28809.53</v>
      </c>
      <c r="M49" s="70">
        <f>SUM(M44:M48)</f>
        <v>0</v>
      </c>
      <c r="N49" s="70">
        <f>SUM(N44:N48)</f>
        <v>1056.25</v>
      </c>
      <c r="O49" s="70">
        <v>0</v>
      </c>
      <c r="P49" s="166">
        <f>SUM(P44:P48)</f>
        <v>53249.340000000004</v>
      </c>
      <c r="Q49" s="49">
        <f>SUM(Q44:Q48)</f>
        <v>0</v>
      </c>
      <c r="R49" s="4"/>
    </row>
    <row r="50" spans="1:18" ht="15">
      <c r="A50" s="263">
        <v>4</v>
      </c>
      <c r="B50" s="262" t="s">
        <v>84</v>
      </c>
      <c r="C50" s="243" t="s">
        <v>77</v>
      </c>
      <c r="D50" s="267">
        <v>230</v>
      </c>
      <c r="E50" s="227" t="s">
        <v>24</v>
      </c>
      <c r="F50" s="243" t="s">
        <v>77</v>
      </c>
      <c r="G50" s="241" t="s">
        <v>83</v>
      </c>
      <c r="H50" s="51">
        <v>1257</v>
      </c>
      <c r="I50" s="156">
        <v>42886</v>
      </c>
      <c r="J50" s="137">
        <v>3888.3</v>
      </c>
      <c r="K50" s="137">
        <v>3888.3</v>
      </c>
      <c r="L50" s="137">
        <v>3888.3</v>
      </c>
      <c r="M50" s="51"/>
      <c r="N50" s="51"/>
      <c r="O50" s="51"/>
      <c r="P50" s="137">
        <v>3888.3</v>
      </c>
      <c r="Q50" s="70"/>
      <c r="R50" s="4"/>
    </row>
    <row r="51" spans="1:18" ht="15">
      <c r="A51" s="264"/>
      <c r="B51" s="218"/>
      <c r="C51" s="224"/>
      <c r="D51" s="220"/>
      <c r="E51" s="223"/>
      <c r="F51" s="224"/>
      <c r="G51" s="240"/>
      <c r="H51" s="51">
        <v>1266</v>
      </c>
      <c r="I51" s="156">
        <v>42886</v>
      </c>
      <c r="J51" s="163">
        <v>299.1</v>
      </c>
      <c r="K51" s="163">
        <v>299.1</v>
      </c>
      <c r="L51" s="163">
        <v>299.1</v>
      </c>
      <c r="M51" s="132"/>
      <c r="N51" s="132"/>
      <c r="O51" s="132"/>
      <c r="P51" s="163">
        <v>0</v>
      </c>
      <c r="Q51" s="163">
        <v>299.1</v>
      </c>
      <c r="R51" s="4"/>
    </row>
    <row r="52" spans="1:18" ht="15">
      <c r="A52" s="264"/>
      <c r="B52" s="218"/>
      <c r="C52" s="224"/>
      <c r="D52" s="220"/>
      <c r="E52" s="223"/>
      <c r="F52" s="224"/>
      <c r="G52" s="240"/>
      <c r="H52" s="130"/>
      <c r="I52" s="147"/>
      <c r="J52" s="56"/>
      <c r="K52" s="56"/>
      <c r="L52" s="56"/>
      <c r="M52" s="56"/>
      <c r="N52" s="56"/>
      <c r="O52" s="56"/>
      <c r="P52" s="132">
        <f>J52-M52-N52</f>
        <v>0</v>
      </c>
      <c r="Q52" s="70"/>
      <c r="R52" s="4"/>
    </row>
    <row r="53" spans="1:18" ht="15">
      <c r="A53" s="264"/>
      <c r="B53" s="218"/>
      <c r="C53" s="224"/>
      <c r="D53" s="220"/>
      <c r="E53" s="223"/>
      <c r="F53" s="224"/>
      <c r="G53" s="240"/>
      <c r="H53" s="130"/>
      <c r="I53" s="147"/>
      <c r="J53" s="56"/>
      <c r="K53" s="56"/>
      <c r="L53" s="56"/>
      <c r="M53" s="56"/>
      <c r="N53" s="56"/>
      <c r="O53" s="56"/>
      <c r="P53" s="132">
        <f>J53-M53-N53</f>
        <v>0</v>
      </c>
      <c r="Q53" s="70"/>
      <c r="R53" s="4"/>
    </row>
    <row r="54" spans="1:18" ht="15">
      <c r="A54" s="97"/>
      <c r="B54" s="98" t="s">
        <v>13</v>
      </c>
      <c r="C54" s="103"/>
      <c r="D54" s="102"/>
      <c r="E54" s="92"/>
      <c r="F54" s="93"/>
      <c r="G54" s="92"/>
      <c r="H54" s="130"/>
      <c r="I54" s="155"/>
      <c r="J54" s="70">
        <f>SUM(J50:J53)</f>
        <v>4187.400000000001</v>
      </c>
      <c r="K54" s="70">
        <f>SUM(K50:K53)</f>
        <v>4187.400000000001</v>
      </c>
      <c r="L54" s="70">
        <f>SUM(L50:L53)</f>
        <v>4187.400000000001</v>
      </c>
      <c r="M54" s="70">
        <f>SUM(M50:M53)</f>
        <v>0</v>
      </c>
      <c r="N54" s="70">
        <f>SUM(N50:N53)</f>
        <v>0</v>
      </c>
      <c r="O54" s="70">
        <v>0</v>
      </c>
      <c r="P54" s="76">
        <f>SUM(P50:P53)</f>
        <v>3888.3</v>
      </c>
      <c r="Q54" s="70">
        <f>SUM(Q50:Q53)</f>
        <v>299.1</v>
      </c>
      <c r="R54" s="4"/>
    </row>
    <row r="55" spans="1:18" ht="15">
      <c r="A55" s="263">
        <v>5</v>
      </c>
      <c r="B55" s="262" t="s">
        <v>82</v>
      </c>
      <c r="C55" s="243" t="s">
        <v>77</v>
      </c>
      <c r="D55" s="244">
        <v>24</v>
      </c>
      <c r="E55" s="243" t="s">
        <v>24</v>
      </c>
      <c r="F55" s="268" t="s">
        <v>77</v>
      </c>
      <c r="G55" s="241" t="s">
        <v>81</v>
      </c>
      <c r="H55" s="51">
        <v>90145</v>
      </c>
      <c r="I55" s="156">
        <v>42886</v>
      </c>
      <c r="J55" s="51">
        <v>21411.94</v>
      </c>
      <c r="K55" s="51">
        <v>21411.94</v>
      </c>
      <c r="L55" s="51">
        <v>21411.94</v>
      </c>
      <c r="M55" s="51"/>
      <c r="N55" s="51"/>
      <c r="O55" s="51"/>
      <c r="P55" s="51">
        <v>0</v>
      </c>
      <c r="Q55" s="51">
        <v>21411.94</v>
      </c>
      <c r="R55" s="4"/>
    </row>
    <row r="56" spans="1:18" ht="15">
      <c r="A56" s="264"/>
      <c r="B56" s="218"/>
      <c r="C56" s="224"/>
      <c r="D56" s="245"/>
      <c r="E56" s="224"/>
      <c r="F56" s="269"/>
      <c r="G56" s="240"/>
      <c r="H56" s="51">
        <v>91566</v>
      </c>
      <c r="I56" s="156">
        <v>42867</v>
      </c>
      <c r="J56" s="51">
        <v>973.27</v>
      </c>
      <c r="K56" s="51">
        <v>973.27</v>
      </c>
      <c r="L56" s="51">
        <v>973.27</v>
      </c>
      <c r="M56" s="51"/>
      <c r="N56" s="51"/>
      <c r="O56" s="51"/>
      <c r="P56" s="51">
        <v>973.27</v>
      </c>
      <c r="Q56" s="70"/>
      <c r="R56" s="4"/>
    </row>
    <row r="57" spans="1:18" ht="15">
      <c r="A57" s="264"/>
      <c r="B57" s="218"/>
      <c r="C57" s="224"/>
      <c r="D57" s="245"/>
      <c r="E57" s="224"/>
      <c r="F57" s="269"/>
      <c r="G57" s="240"/>
      <c r="H57" s="51">
        <v>90695</v>
      </c>
      <c r="I57" s="156">
        <v>42867</v>
      </c>
      <c r="J57" s="51">
        <v>973.27</v>
      </c>
      <c r="K57" s="51">
        <v>973.27</v>
      </c>
      <c r="L57" s="51">
        <v>973.27</v>
      </c>
      <c r="M57" s="51"/>
      <c r="N57" s="51"/>
      <c r="O57" s="51"/>
      <c r="P57" s="51">
        <v>973.27</v>
      </c>
      <c r="Q57" s="70"/>
      <c r="R57" s="4"/>
    </row>
    <row r="58" spans="1:18" ht="15">
      <c r="A58" s="264"/>
      <c r="B58" s="218"/>
      <c r="C58" s="224"/>
      <c r="D58" s="245"/>
      <c r="E58" s="224"/>
      <c r="F58" s="269"/>
      <c r="G58" s="240"/>
      <c r="H58" s="51">
        <v>90144</v>
      </c>
      <c r="I58" s="156">
        <v>42867</v>
      </c>
      <c r="J58" s="185">
        <v>18492.13</v>
      </c>
      <c r="K58" s="185">
        <v>18492.13</v>
      </c>
      <c r="L58" s="185">
        <v>18492.13</v>
      </c>
      <c r="M58" s="74"/>
      <c r="N58" s="74"/>
      <c r="O58" s="74"/>
      <c r="P58" s="132">
        <f>J58-M58-N58</f>
        <v>18492.13</v>
      </c>
      <c r="Q58" s="70"/>
      <c r="R58" s="4"/>
    </row>
    <row r="59" spans="1:18" ht="15">
      <c r="A59" s="264"/>
      <c r="B59" s="218"/>
      <c r="C59" s="224"/>
      <c r="D59" s="245"/>
      <c r="E59" s="224"/>
      <c r="F59" s="269"/>
      <c r="G59" s="240"/>
      <c r="H59" s="130"/>
      <c r="I59" s="184"/>
      <c r="J59" s="55"/>
      <c r="K59" s="55"/>
      <c r="L59" s="55"/>
      <c r="M59" s="74"/>
      <c r="N59" s="74"/>
      <c r="O59" s="74"/>
      <c r="P59" s="132">
        <f>J59-M59-N59</f>
        <v>0</v>
      </c>
      <c r="Q59" s="70"/>
      <c r="R59" s="4"/>
    </row>
    <row r="60" spans="1:18" ht="15">
      <c r="A60" s="97"/>
      <c r="B60" s="98" t="s">
        <v>13</v>
      </c>
      <c r="C60" s="103"/>
      <c r="D60" s="102"/>
      <c r="E60" s="101"/>
      <c r="F60" s="93"/>
      <c r="G60" s="92"/>
      <c r="H60" s="130"/>
      <c r="I60" s="155"/>
      <c r="J60" s="70">
        <f>SUM(J55:J59)</f>
        <v>41850.61</v>
      </c>
      <c r="K60" s="70">
        <f>SUM(K55:K59)</f>
        <v>41850.61</v>
      </c>
      <c r="L60" s="70">
        <f>SUM(L55:L59)</f>
        <v>41850.61</v>
      </c>
      <c r="M60" s="70">
        <f>SUM(M55:M59)</f>
        <v>0</v>
      </c>
      <c r="N60" s="70">
        <f>SUM(N55:N59)</f>
        <v>0</v>
      </c>
      <c r="O60" s="70">
        <v>0</v>
      </c>
      <c r="P60" s="76">
        <f>SUM(P55:P59)</f>
        <v>20438.670000000002</v>
      </c>
      <c r="Q60" s="70">
        <f>SUM(Q55:Q59)</f>
        <v>21411.94</v>
      </c>
      <c r="R60" s="4"/>
    </row>
    <row r="61" spans="1:18" ht="15">
      <c r="A61" s="263">
        <v>6</v>
      </c>
      <c r="B61" s="262" t="s">
        <v>80</v>
      </c>
      <c r="C61" s="260" t="s">
        <v>20</v>
      </c>
      <c r="D61" s="230">
        <v>215</v>
      </c>
      <c r="E61" s="228" t="s">
        <v>24</v>
      </c>
      <c r="F61" s="243" t="s">
        <v>20</v>
      </c>
      <c r="G61" s="241" t="s">
        <v>79</v>
      </c>
      <c r="H61" s="51">
        <v>1397181</v>
      </c>
      <c r="I61" s="156">
        <v>42853</v>
      </c>
      <c r="J61" s="51">
        <v>15572.32</v>
      </c>
      <c r="K61" s="51">
        <v>15572.32</v>
      </c>
      <c r="L61" s="51"/>
      <c r="M61" s="51"/>
      <c r="N61" s="51"/>
      <c r="O61" s="51"/>
      <c r="P61" s="51">
        <v>15572.32</v>
      </c>
      <c r="Q61" s="51"/>
      <c r="R61" s="4"/>
    </row>
    <row r="62" spans="1:18" ht="15">
      <c r="A62" s="264"/>
      <c r="B62" s="218"/>
      <c r="C62" s="261"/>
      <c r="D62" s="231"/>
      <c r="E62" s="229"/>
      <c r="F62" s="224"/>
      <c r="G62" s="240"/>
      <c r="H62" s="51">
        <v>1401378</v>
      </c>
      <c r="I62" s="156">
        <v>42886</v>
      </c>
      <c r="J62" s="137">
        <v>29198.1</v>
      </c>
      <c r="K62" s="137">
        <v>29198.1</v>
      </c>
      <c r="L62" s="137">
        <v>29198.1</v>
      </c>
      <c r="M62" s="51"/>
      <c r="N62" s="51"/>
      <c r="O62" s="51"/>
      <c r="P62" s="132">
        <v>5884.36</v>
      </c>
      <c r="Q62" s="132">
        <v>23313.74</v>
      </c>
      <c r="R62" s="4"/>
    </row>
    <row r="63" spans="1:18" ht="15">
      <c r="A63" s="264"/>
      <c r="B63" s="218"/>
      <c r="C63" s="261"/>
      <c r="D63" s="231"/>
      <c r="E63" s="229"/>
      <c r="F63" s="224"/>
      <c r="G63" s="240"/>
      <c r="H63" s="123"/>
      <c r="I63" s="111"/>
      <c r="J63" s="88"/>
      <c r="K63" s="88"/>
      <c r="L63" s="88"/>
      <c r="M63" s="88"/>
      <c r="N63" s="88"/>
      <c r="O63" s="88"/>
      <c r="P63" s="132">
        <f>J63-M63-N63</f>
        <v>0</v>
      </c>
      <c r="Q63" s="70"/>
      <c r="R63" s="4"/>
    </row>
    <row r="64" spans="1:18" ht="15">
      <c r="A64" s="264"/>
      <c r="B64" s="218"/>
      <c r="C64" s="261"/>
      <c r="D64" s="231"/>
      <c r="E64" s="229"/>
      <c r="F64" s="224"/>
      <c r="G64" s="240"/>
      <c r="H64" s="130"/>
      <c r="I64" s="155"/>
      <c r="J64" s="74"/>
      <c r="K64" s="74"/>
      <c r="L64" s="74"/>
      <c r="M64" s="74"/>
      <c r="N64" s="74"/>
      <c r="O64" s="74"/>
      <c r="P64" s="132">
        <f>J64-M64-N64</f>
        <v>0</v>
      </c>
      <c r="Q64" s="70"/>
      <c r="R64" s="4"/>
    </row>
    <row r="65" spans="1:18" ht="15">
      <c r="A65" s="59"/>
      <c r="B65" s="183" t="s">
        <v>13</v>
      </c>
      <c r="C65" s="109"/>
      <c r="D65" s="108"/>
      <c r="E65" s="108"/>
      <c r="F65" s="107"/>
      <c r="G65" s="102"/>
      <c r="H65" s="130"/>
      <c r="I65" s="155"/>
      <c r="J65" s="70">
        <f>SUM(J61:J64)</f>
        <v>44770.42</v>
      </c>
      <c r="K65" s="70">
        <f>SUM(K61:K64)</f>
        <v>44770.42</v>
      </c>
      <c r="L65" s="70">
        <f>SUM(L61:L64)</f>
        <v>29198.1</v>
      </c>
      <c r="M65" s="70">
        <f>SUM(M61:M64)</f>
        <v>0</v>
      </c>
      <c r="N65" s="70">
        <f>SUM(N61:N64)</f>
        <v>0</v>
      </c>
      <c r="O65" s="70">
        <v>0</v>
      </c>
      <c r="P65" s="76">
        <f>SUM(P61:P64)</f>
        <v>21456.68</v>
      </c>
      <c r="Q65" s="70">
        <f>SUM(Q61:Q64)</f>
        <v>23313.74</v>
      </c>
      <c r="R65" s="70">
        <f>SUM(R61:R64)</f>
        <v>0</v>
      </c>
    </row>
    <row r="66" spans="1:18" ht="15">
      <c r="A66" s="263">
        <v>7</v>
      </c>
      <c r="B66" s="262" t="s">
        <v>78</v>
      </c>
      <c r="C66" s="232" t="s">
        <v>77</v>
      </c>
      <c r="D66" s="230">
        <v>41</v>
      </c>
      <c r="E66" s="228" t="s">
        <v>24</v>
      </c>
      <c r="F66" s="227" t="s">
        <v>77</v>
      </c>
      <c r="G66" s="243" t="s">
        <v>76</v>
      </c>
      <c r="H66" s="51">
        <v>288</v>
      </c>
      <c r="I66" s="156">
        <v>42853</v>
      </c>
      <c r="J66" s="51">
        <v>4207.23</v>
      </c>
      <c r="K66" s="51">
        <v>4207.23</v>
      </c>
      <c r="L66" s="51"/>
      <c r="M66" s="51"/>
      <c r="N66" s="51"/>
      <c r="O66" s="51"/>
      <c r="P66" s="51">
        <v>4207.23</v>
      </c>
      <c r="Q66" s="51"/>
      <c r="R66" s="4"/>
    </row>
    <row r="67" spans="1:18" ht="15">
      <c r="A67" s="264"/>
      <c r="B67" s="218"/>
      <c r="C67" s="233"/>
      <c r="D67" s="231"/>
      <c r="E67" s="229"/>
      <c r="F67" s="223"/>
      <c r="G67" s="224"/>
      <c r="H67" s="123">
        <v>293</v>
      </c>
      <c r="I67" s="156">
        <v>42885</v>
      </c>
      <c r="J67" s="88">
        <v>5076.98</v>
      </c>
      <c r="K67" s="88">
        <v>5076.98</v>
      </c>
      <c r="L67" s="88">
        <v>5076.98</v>
      </c>
      <c r="M67" s="123"/>
      <c r="N67" s="88"/>
      <c r="O67" s="88"/>
      <c r="P67" s="132">
        <f>J67-M67-N67</f>
        <v>5076.98</v>
      </c>
      <c r="Q67" s="130"/>
      <c r="R67" s="4"/>
    </row>
    <row r="68" spans="1:18" ht="15">
      <c r="A68" s="264"/>
      <c r="B68" s="218"/>
      <c r="C68" s="233"/>
      <c r="D68" s="231"/>
      <c r="E68" s="229"/>
      <c r="F68" s="223"/>
      <c r="G68" s="224"/>
      <c r="H68" s="130"/>
      <c r="I68" s="155"/>
      <c r="J68" s="74"/>
      <c r="K68" s="74"/>
      <c r="L68" s="74"/>
      <c r="M68" s="130"/>
      <c r="N68" s="74"/>
      <c r="O68" s="74"/>
      <c r="P68" s="132">
        <f>J68-M68-N68</f>
        <v>0</v>
      </c>
      <c r="Q68" s="130"/>
      <c r="R68" s="4"/>
    </row>
    <row r="69" spans="1:18" ht="15">
      <c r="A69" s="73"/>
      <c r="B69" s="150"/>
      <c r="C69" s="140"/>
      <c r="D69" s="110"/>
      <c r="E69" s="87"/>
      <c r="F69" s="115"/>
      <c r="G69" s="224"/>
      <c r="H69" s="130"/>
      <c r="I69" s="155"/>
      <c r="J69" s="74"/>
      <c r="K69" s="74"/>
      <c r="L69" s="74"/>
      <c r="M69" s="130"/>
      <c r="N69" s="74"/>
      <c r="O69" s="74"/>
      <c r="P69" s="132">
        <f>J69-M69-N69</f>
        <v>0</v>
      </c>
      <c r="Q69" s="130"/>
      <c r="R69" s="4"/>
    </row>
    <row r="70" spans="1:18" ht="15">
      <c r="A70" s="161"/>
      <c r="B70" s="98" t="s">
        <v>13</v>
      </c>
      <c r="C70" s="160"/>
      <c r="D70" s="174"/>
      <c r="E70" s="139"/>
      <c r="F70" s="159"/>
      <c r="G70" s="139"/>
      <c r="H70" s="123"/>
      <c r="I70" s="99"/>
      <c r="J70" s="49">
        <f>SUM(J66:J69)</f>
        <v>9284.21</v>
      </c>
      <c r="K70" s="49">
        <f>SUM(K66:K69)</f>
        <v>9284.21</v>
      </c>
      <c r="L70" s="49">
        <f>SUM(L66:L69)</f>
        <v>5076.98</v>
      </c>
      <c r="M70" s="49">
        <f>SUM(M66:M69)</f>
        <v>0</v>
      </c>
      <c r="N70" s="49">
        <f>SUM(N66:N69)</f>
        <v>0</v>
      </c>
      <c r="O70" s="49">
        <v>0</v>
      </c>
      <c r="P70" s="166">
        <f>SUM(P66:P69)</f>
        <v>9284.21</v>
      </c>
      <c r="Q70" s="49">
        <f>SUM(Q66:Q69)</f>
        <v>0</v>
      </c>
      <c r="R70" s="4"/>
    </row>
    <row r="71" spans="1:18" ht="15">
      <c r="A71" s="264">
        <v>8</v>
      </c>
      <c r="B71" s="218" t="s">
        <v>75</v>
      </c>
      <c r="C71" s="272"/>
      <c r="D71" s="240"/>
      <c r="E71" s="240"/>
      <c r="F71" s="258"/>
      <c r="G71" s="177" t="s">
        <v>29</v>
      </c>
      <c r="H71" s="178">
        <v>11834</v>
      </c>
      <c r="I71" s="89">
        <v>42855</v>
      </c>
      <c r="J71" s="137">
        <v>352.8</v>
      </c>
      <c r="K71" s="137">
        <v>352.8</v>
      </c>
      <c r="L71" s="137"/>
      <c r="M71" s="51"/>
      <c r="N71" s="51"/>
      <c r="O71" s="51"/>
      <c r="P71" s="137">
        <v>352.8</v>
      </c>
      <c r="Q71" s="137"/>
      <c r="R71" s="4"/>
    </row>
    <row r="72" spans="1:18" ht="15">
      <c r="A72" s="264"/>
      <c r="B72" s="218"/>
      <c r="C72" s="272"/>
      <c r="D72" s="240"/>
      <c r="E72" s="240"/>
      <c r="F72" s="258"/>
      <c r="G72" s="177" t="s">
        <v>30</v>
      </c>
      <c r="H72" s="178">
        <v>11833</v>
      </c>
      <c r="I72" s="89">
        <v>42855</v>
      </c>
      <c r="J72" s="137">
        <v>12679.75</v>
      </c>
      <c r="K72" s="137">
        <v>12679.75</v>
      </c>
      <c r="L72" s="51"/>
      <c r="M72" s="51"/>
      <c r="N72" s="51"/>
      <c r="O72" s="51"/>
      <c r="P72" s="137">
        <v>12679.75</v>
      </c>
      <c r="Q72" s="137"/>
      <c r="R72" s="4"/>
    </row>
    <row r="73" spans="1:18" ht="15">
      <c r="A73" s="264"/>
      <c r="B73" s="218"/>
      <c r="C73" s="272"/>
      <c r="D73" s="240"/>
      <c r="E73" s="240"/>
      <c r="F73" s="258"/>
      <c r="G73" s="177" t="s">
        <v>17</v>
      </c>
      <c r="H73" s="178">
        <v>11842</v>
      </c>
      <c r="I73" s="89">
        <v>42855</v>
      </c>
      <c r="J73" s="180">
        <v>277.2</v>
      </c>
      <c r="K73" s="180">
        <v>277.2</v>
      </c>
      <c r="L73" s="182"/>
      <c r="M73" s="51"/>
      <c r="N73" s="51"/>
      <c r="O73" s="181"/>
      <c r="P73" s="180">
        <v>277.2</v>
      </c>
      <c r="Q73" s="165"/>
      <c r="R73" s="4"/>
    </row>
    <row r="74" spans="1:18" ht="15">
      <c r="A74" s="264"/>
      <c r="B74" s="218"/>
      <c r="C74" s="272"/>
      <c r="D74" s="240"/>
      <c r="E74" s="240"/>
      <c r="F74" s="258"/>
      <c r="G74" s="179">
        <v>7889</v>
      </c>
      <c r="H74" s="178">
        <v>11843</v>
      </c>
      <c r="I74" s="89">
        <v>42855</v>
      </c>
      <c r="J74" s="165">
        <v>1360.8</v>
      </c>
      <c r="K74" s="165">
        <v>1360.8</v>
      </c>
      <c r="L74" s="164"/>
      <c r="M74" s="164"/>
      <c r="N74" s="164"/>
      <c r="O74" s="164"/>
      <c r="P74" s="165">
        <v>1360.8</v>
      </c>
      <c r="Q74" s="137"/>
      <c r="R74" s="4"/>
    </row>
    <row r="75" spans="1:18" ht="15">
      <c r="A75" s="264"/>
      <c r="B75" s="218"/>
      <c r="C75" s="272"/>
      <c r="D75" s="240"/>
      <c r="E75" s="240"/>
      <c r="F75" s="258"/>
      <c r="G75" s="177"/>
      <c r="H75" s="51">
        <v>11845</v>
      </c>
      <c r="I75" s="89">
        <v>42855</v>
      </c>
      <c r="J75" s="137">
        <v>396.9</v>
      </c>
      <c r="K75" s="137">
        <v>396.9</v>
      </c>
      <c r="L75" s="51"/>
      <c r="M75" s="51"/>
      <c r="N75" s="51"/>
      <c r="O75" s="51"/>
      <c r="P75" s="137">
        <v>396.9</v>
      </c>
      <c r="Q75" s="137"/>
      <c r="R75" s="4"/>
    </row>
    <row r="76" spans="1:18" ht="15">
      <c r="A76" s="264"/>
      <c r="B76" s="218"/>
      <c r="C76" s="272"/>
      <c r="D76" s="240"/>
      <c r="E76" s="240"/>
      <c r="F76" s="258"/>
      <c r="G76" s="177"/>
      <c r="H76" s="51">
        <v>11846</v>
      </c>
      <c r="I76" s="89">
        <v>42855</v>
      </c>
      <c r="J76" s="137">
        <v>226.8</v>
      </c>
      <c r="K76" s="137">
        <v>226.8</v>
      </c>
      <c r="L76" s="51"/>
      <c r="M76" s="51"/>
      <c r="N76" s="51"/>
      <c r="O76" s="51"/>
      <c r="P76" s="137">
        <v>226.8</v>
      </c>
      <c r="Q76" s="137"/>
      <c r="R76" s="4"/>
    </row>
    <row r="77" spans="1:18" ht="15">
      <c r="A77" s="264"/>
      <c r="B77" s="218"/>
      <c r="C77" s="272"/>
      <c r="D77" s="240"/>
      <c r="E77" s="240"/>
      <c r="F77" s="258"/>
      <c r="G77" s="177"/>
      <c r="H77" s="51">
        <v>11847</v>
      </c>
      <c r="I77" s="89">
        <v>42855</v>
      </c>
      <c r="J77" s="137">
        <v>151.2</v>
      </c>
      <c r="K77" s="137">
        <v>151.2</v>
      </c>
      <c r="L77" s="51"/>
      <c r="M77" s="51"/>
      <c r="N77" s="51"/>
      <c r="O77" s="51"/>
      <c r="P77" s="137">
        <v>151.2</v>
      </c>
      <c r="Q77" s="137"/>
      <c r="R77" s="4"/>
    </row>
    <row r="78" spans="1:18" ht="15">
      <c r="A78" s="264"/>
      <c r="B78" s="218"/>
      <c r="C78" s="272"/>
      <c r="D78" s="240"/>
      <c r="E78" s="240"/>
      <c r="F78" s="258"/>
      <c r="G78" s="177"/>
      <c r="H78" s="51">
        <v>11849</v>
      </c>
      <c r="I78" s="89">
        <v>42855</v>
      </c>
      <c r="J78" s="137">
        <v>245.7</v>
      </c>
      <c r="K78" s="137">
        <v>245.7</v>
      </c>
      <c r="L78" s="51"/>
      <c r="M78" s="51"/>
      <c r="N78" s="51"/>
      <c r="O78" s="51"/>
      <c r="P78" s="137">
        <v>245.7</v>
      </c>
      <c r="Q78" s="137"/>
      <c r="R78" s="4"/>
    </row>
    <row r="79" spans="1:18" ht="15">
      <c r="A79" s="264"/>
      <c r="B79" s="218"/>
      <c r="C79" s="272"/>
      <c r="D79" s="240"/>
      <c r="E79" s="240"/>
      <c r="F79" s="258"/>
      <c r="G79" s="177">
        <v>10761</v>
      </c>
      <c r="H79" s="51">
        <v>11850</v>
      </c>
      <c r="I79" s="89">
        <v>42855</v>
      </c>
      <c r="J79" s="137">
        <v>88.2</v>
      </c>
      <c r="K79" s="137">
        <v>88.2</v>
      </c>
      <c r="L79" s="51"/>
      <c r="M79" s="51"/>
      <c r="N79" s="51"/>
      <c r="O79" s="51"/>
      <c r="P79" s="137">
        <v>88.2</v>
      </c>
      <c r="Q79" s="137"/>
      <c r="R79" s="4"/>
    </row>
    <row r="80" spans="1:18" ht="15">
      <c r="A80" s="264"/>
      <c r="B80" s="218"/>
      <c r="C80" s="272"/>
      <c r="D80" s="240"/>
      <c r="E80" s="240"/>
      <c r="F80" s="258"/>
      <c r="G80" s="177"/>
      <c r="H80" s="51">
        <v>11852</v>
      </c>
      <c r="I80" s="89">
        <v>42855</v>
      </c>
      <c r="J80" s="137">
        <v>126.16</v>
      </c>
      <c r="K80" s="137">
        <v>126.16</v>
      </c>
      <c r="L80" s="51"/>
      <c r="M80" s="51"/>
      <c r="N80" s="51"/>
      <c r="O80" s="51"/>
      <c r="P80" s="137">
        <v>126.16</v>
      </c>
      <c r="Q80" s="137"/>
      <c r="R80" s="4"/>
    </row>
    <row r="81" spans="1:18" ht="15">
      <c r="A81" s="264"/>
      <c r="B81" s="218"/>
      <c r="C81" s="272"/>
      <c r="D81" s="240"/>
      <c r="E81" s="240"/>
      <c r="F81" s="258"/>
      <c r="G81" s="177"/>
      <c r="H81" s="51">
        <v>11848</v>
      </c>
      <c r="I81" s="89">
        <v>42855</v>
      </c>
      <c r="J81" s="137">
        <v>69.3</v>
      </c>
      <c r="K81" s="137">
        <v>69.3</v>
      </c>
      <c r="L81" s="51"/>
      <c r="M81" s="51"/>
      <c r="N81" s="51"/>
      <c r="O81" s="51"/>
      <c r="P81" s="137">
        <v>69.3</v>
      </c>
      <c r="Q81" s="137"/>
      <c r="R81" s="4"/>
    </row>
    <row r="82" spans="1:18" ht="15">
      <c r="A82" s="264"/>
      <c r="B82" s="218"/>
      <c r="C82" s="272"/>
      <c r="D82" s="240"/>
      <c r="E82" s="240"/>
      <c r="F82" s="258"/>
      <c r="G82" s="177"/>
      <c r="H82" s="178">
        <v>12221</v>
      </c>
      <c r="I82" s="89">
        <v>42886</v>
      </c>
      <c r="J82" s="137">
        <v>138.6</v>
      </c>
      <c r="K82" s="137">
        <v>138.6</v>
      </c>
      <c r="L82" s="137">
        <v>138.6</v>
      </c>
      <c r="M82" s="51"/>
      <c r="N82" s="51"/>
      <c r="O82" s="51"/>
      <c r="P82" s="137">
        <v>0</v>
      </c>
      <c r="Q82" s="137">
        <v>138.6</v>
      </c>
      <c r="R82" s="4"/>
    </row>
    <row r="83" spans="1:18" ht="15">
      <c r="A83" s="264"/>
      <c r="B83" s="218"/>
      <c r="C83" s="272"/>
      <c r="D83" s="240"/>
      <c r="E83" s="240"/>
      <c r="F83" s="258"/>
      <c r="G83" s="177"/>
      <c r="H83" s="178">
        <v>12226</v>
      </c>
      <c r="I83" s="89">
        <v>42886</v>
      </c>
      <c r="J83" s="165">
        <v>119.7</v>
      </c>
      <c r="K83" s="165">
        <v>119.7</v>
      </c>
      <c r="L83" s="165">
        <v>119.7</v>
      </c>
      <c r="M83" s="164"/>
      <c r="N83" s="164"/>
      <c r="O83" s="164"/>
      <c r="P83" s="137">
        <v>0</v>
      </c>
      <c r="Q83" s="165">
        <v>119.7</v>
      </c>
      <c r="R83" s="4"/>
    </row>
    <row r="84" spans="1:18" ht="15">
      <c r="A84" s="264"/>
      <c r="B84" s="218"/>
      <c r="C84" s="272"/>
      <c r="D84" s="240"/>
      <c r="E84" s="240"/>
      <c r="F84" s="258"/>
      <c r="G84" s="177"/>
      <c r="H84" s="178">
        <v>12227</v>
      </c>
      <c r="I84" s="89">
        <v>42886</v>
      </c>
      <c r="J84" s="137">
        <v>132.3</v>
      </c>
      <c r="K84" s="137">
        <v>132.3</v>
      </c>
      <c r="L84" s="137">
        <v>132.3</v>
      </c>
      <c r="M84" s="51"/>
      <c r="N84" s="51"/>
      <c r="O84" s="51"/>
      <c r="P84" s="137">
        <v>0</v>
      </c>
      <c r="Q84" s="137">
        <v>132.3</v>
      </c>
      <c r="R84" s="4"/>
    </row>
    <row r="85" spans="1:18" ht="15">
      <c r="A85" s="264"/>
      <c r="B85" s="218"/>
      <c r="C85" s="272"/>
      <c r="D85" s="240"/>
      <c r="E85" s="240"/>
      <c r="F85" s="258"/>
      <c r="G85" s="177"/>
      <c r="H85" s="178">
        <v>12228</v>
      </c>
      <c r="I85" s="89">
        <v>42886</v>
      </c>
      <c r="J85" s="137">
        <v>189.25</v>
      </c>
      <c r="K85" s="137">
        <v>189.25</v>
      </c>
      <c r="L85" s="137">
        <v>189.25</v>
      </c>
      <c r="M85" s="51"/>
      <c r="N85" s="51"/>
      <c r="O85" s="51"/>
      <c r="P85" s="137">
        <v>0</v>
      </c>
      <c r="Q85" s="137">
        <v>189.25</v>
      </c>
      <c r="R85" s="4"/>
    </row>
    <row r="86" spans="1:18" ht="15">
      <c r="A86" s="264"/>
      <c r="B86" s="218"/>
      <c r="C86" s="272"/>
      <c r="D86" s="240"/>
      <c r="E86" s="240"/>
      <c r="F86" s="258"/>
      <c r="G86" s="177"/>
      <c r="H86" s="178">
        <v>12225</v>
      </c>
      <c r="I86" s="89">
        <v>42886</v>
      </c>
      <c r="J86" s="137">
        <v>126</v>
      </c>
      <c r="K86" s="137">
        <v>126</v>
      </c>
      <c r="L86" s="137">
        <v>126</v>
      </c>
      <c r="M86" s="51"/>
      <c r="N86" s="51"/>
      <c r="O86" s="51"/>
      <c r="P86" s="137">
        <v>0</v>
      </c>
      <c r="Q86" s="137">
        <v>126</v>
      </c>
      <c r="R86" s="4"/>
    </row>
    <row r="87" spans="1:18" ht="15">
      <c r="A87" s="264"/>
      <c r="B87" s="218"/>
      <c r="C87" s="272"/>
      <c r="D87" s="240"/>
      <c r="E87" s="240"/>
      <c r="F87" s="258"/>
      <c r="G87" s="177"/>
      <c r="H87" s="178">
        <v>12222</v>
      </c>
      <c r="I87" s="89">
        <v>42886</v>
      </c>
      <c r="J87" s="137">
        <v>289.8</v>
      </c>
      <c r="K87" s="137">
        <v>289.8</v>
      </c>
      <c r="L87" s="137">
        <v>289.8</v>
      </c>
      <c r="M87" s="51"/>
      <c r="N87" s="51"/>
      <c r="O87" s="51"/>
      <c r="P87" s="137">
        <v>0</v>
      </c>
      <c r="Q87" s="137">
        <v>289.8</v>
      </c>
      <c r="R87" s="4"/>
    </row>
    <row r="88" spans="1:18" ht="15">
      <c r="A88" s="264"/>
      <c r="B88" s="218"/>
      <c r="C88" s="272"/>
      <c r="D88" s="240"/>
      <c r="E88" s="240"/>
      <c r="F88" s="258"/>
      <c r="G88" s="177"/>
      <c r="H88" s="178">
        <v>12224</v>
      </c>
      <c r="I88" s="89">
        <v>42886</v>
      </c>
      <c r="J88" s="137">
        <v>157.5</v>
      </c>
      <c r="K88" s="137">
        <v>157.5</v>
      </c>
      <c r="L88" s="137">
        <v>157.5</v>
      </c>
      <c r="M88" s="51"/>
      <c r="N88" s="51"/>
      <c r="O88" s="51"/>
      <c r="P88" s="137">
        <v>0</v>
      </c>
      <c r="Q88" s="137">
        <v>157.5</v>
      </c>
      <c r="R88" s="4"/>
    </row>
    <row r="89" spans="1:18" ht="15">
      <c r="A89" s="264"/>
      <c r="B89" s="218"/>
      <c r="C89" s="272"/>
      <c r="D89" s="240"/>
      <c r="E89" s="240"/>
      <c r="F89" s="258"/>
      <c r="G89" s="177"/>
      <c r="H89" s="178">
        <v>12223</v>
      </c>
      <c r="I89" s="89">
        <v>42886</v>
      </c>
      <c r="J89" s="137">
        <v>226.8</v>
      </c>
      <c r="K89" s="137">
        <v>226.8</v>
      </c>
      <c r="L89" s="137">
        <v>226.8</v>
      </c>
      <c r="M89" s="51"/>
      <c r="N89" s="51"/>
      <c r="O89" s="51"/>
      <c r="P89" s="137">
        <v>0</v>
      </c>
      <c r="Q89" s="137">
        <v>226.8</v>
      </c>
      <c r="R89" s="4"/>
    </row>
    <row r="90" spans="1:18" ht="15">
      <c r="A90" s="264"/>
      <c r="B90" s="218"/>
      <c r="C90" s="272"/>
      <c r="D90" s="240"/>
      <c r="E90" s="240"/>
      <c r="F90" s="258"/>
      <c r="G90" s="177"/>
      <c r="H90" s="51">
        <v>12220</v>
      </c>
      <c r="I90" s="89">
        <v>42886</v>
      </c>
      <c r="J90" s="137">
        <v>17789.5</v>
      </c>
      <c r="K90" s="132">
        <v>17600.25</v>
      </c>
      <c r="L90" s="132">
        <v>17600.25</v>
      </c>
      <c r="M90" s="51"/>
      <c r="N90" s="51">
        <v>189.25</v>
      </c>
      <c r="O90" s="51"/>
      <c r="P90" s="137">
        <v>0</v>
      </c>
      <c r="Q90" s="132">
        <v>17600.25</v>
      </c>
      <c r="R90" s="4"/>
    </row>
    <row r="91" spans="1:18" ht="15">
      <c r="A91" s="161"/>
      <c r="B91" s="98" t="s">
        <v>13</v>
      </c>
      <c r="C91" s="160"/>
      <c r="D91" s="174"/>
      <c r="E91" s="139"/>
      <c r="F91" s="159"/>
      <c r="G91" s="139"/>
      <c r="H91" s="123"/>
      <c r="I91" s="99"/>
      <c r="J91" s="49">
        <f>SUM(J71:J90)</f>
        <v>35144.259999999995</v>
      </c>
      <c r="K91" s="49">
        <f>SUM(K71:K90)+0</f>
        <v>34955.009999999995</v>
      </c>
      <c r="L91" s="49">
        <f>SUM(L71:L90)</f>
        <v>18980.2</v>
      </c>
      <c r="M91" s="49">
        <v>0</v>
      </c>
      <c r="N91" s="49">
        <f>SUM(N71:N90)</f>
        <v>189.25</v>
      </c>
      <c r="O91" s="49">
        <v>1619.29</v>
      </c>
      <c r="P91" s="166">
        <f>SUM(P71:P90)-O91</f>
        <v>14355.52</v>
      </c>
      <c r="Q91" s="49">
        <f>SUM(Q82:Q90)</f>
        <v>18980.2</v>
      </c>
      <c r="R91" s="4"/>
    </row>
    <row r="92" spans="1:18" ht="15">
      <c r="A92" s="264">
        <v>9</v>
      </c>
      <c r="B92" s="262" t="s">
        <v>74</v>
      </c>
      <c r="C92" s="232" t="s">
        <v>20</v>
      </c>
      <c r="D92" s="230">
        <v>633</v>
      </c>
      <c r="E92" s="241" t="s">
        <v>24</v>
      </c>
      <c r="F92" s="232" t="s">
        <v>20</v>
      </c>
      <c r="G92" s="241" t="s">
        <v>73</v>
      </c>
      <c r="H92" s="51">
        <v>208205</v>
      </c>
      <c r="I92" s="89">
        <v>42855</v>
      </c>
      <c r="J92" s="51">
        <v>4226.23</v>
      </c>
      <c r="K92" s="51">
        <v>4226.23</v>
      </c>
      <c r="L92" s="51"/>
      <c r="M92" s="51"/>
      <c r="N92" s="51"/>
      <c r="O92" s="51"/>
      <c r="P92" s="51">
        <v>4226.23</v>
      </c>
      <c r="Q92" s="51"/>
      <c r="R92" s="4"/>
    </row>
    <row r="93" spans="1:18" ht="15">
      <c r="A93" s="264"/>
      <c r="B93" s="218"/>
      <c r="C93" s="233"/>
      <c r="D93" s="231"/>
      <c r="E93" s="240"/>
      <c r="F93" s="233"/>
      <c r="G93" s="240"/>
      <c r="H93" s="51">
        <v>208203</v>
      </c>
      <c r="I93" s="89">
        <v>42855</v>
      </c>
      <c r="J93" s="51">
        <v>12306.54</v>
      </c>
      <c r="K93" s="51">
        <v>12053.04</v>
      </c>
      <c r="L93" s="51"/>
      <c r="M93" s="51"/>
      <c r="N93" s="51">
        <v>253.5</v>
      </c>
      <c r="O93" s="51"/>
      <c r="P93" s="51">
        <v>12053.04</v>
      </c>
      <c r="Q93" s="51"/>
      <c r="R93" s="4"/>
    </row>
    <row r="94" spans="1:18" ht="15">
      <c r="A94" s="264"/>
      <c r="B94" s="218"/>
      <c r="C94" s="233"/>
      <c r="D94" s="231"/>
      <c r="E94" s="240"/>
      <c r="F94" s="233"/>
      <c r="G94" s="240"/>
      <c r="H94" s="51">
        <v>208204</v>
      </c>
      <c r="I94" s="89">
        <v>42855</v>
      </c>
      <c r="J94" s="51">
        <v>7279.43</v>
      </c>
      <c r="K94" s="51">
        <v>7279.43</v>
      </c>
      <c r="L94" s="51"/>
      <c r="M94" s="51"/>
      <c r="N94" s="51"/>
      <c r="O94" s="51"/>
      <c r="P94" s="51">
        <v>7279.43</v>
      </c>
      <c r="Q94" s="51"/>
      <c r="R94" s="4"/>
    </row>
    <row r="95" spans="1:18" ht="15">
      <c r="A95" s="264"/>
      <c r="B95" s="218"/>
      <c r="C95" s="233"/>
      <c r="D95" s="231"/>
      <c r="E95" s="240"/>
      <c r="F95" s="233"/>
      <c r="G95" s="240"/>
      <c r="H95" s="51">
        <v>208206</v>
      </c>
      <c r="I95" s="89">
        <v>42855</v>
      </c>
      <c r="J95" s="55">
        <v>2350.07</v>
      </c>
      <c r="K95" s="55">
        <v>2350.07</v>
      </c>
      <c r="L95" s="55"/>
      <c r="M95" s="55"/>
      <c r="N95" s="55"/>
      <c r="O95" s="55"/>
      <c r="P95" s="55">
        <v>2350.07</v>
      </c>
      <c r="Q95" s="51"/>
      <c r="R95" s="4"/>
    </row>
    <row r="96" spans="1:18" ht="15">
      <c r="A96" s="264"/>
      <c r="B96" s="218"/>
      <c r="C96" s="233"/>
      <c r="D96" s="231"/>
      <c r="E96" s="240"/>
      <c r="F96" s="233"/>
      <c r="G96" s="240"/>
      <c r="H96" s="51">
        <v>208313</v>
      </c>
      <c r="I96" s="89">
        <v>42886</v>
      </c>
      <c r="J96" s="51">
        <v>1425.59</v>
      </c>
      <c r="K96" s="51">
        <v>1425.59</v>
      </c>
      <c r="L96" s="51">
        <v>1425.59</v>
      </c>
      <c r="M96" s="51"/>
      <c r="N96" s="51"/>
      <c r="O96" s="51"/>
      <c r="P96" s="51"/>
      <c r="Q96" s="51">
        <v>1425.59</v>
      </c>
      <c r="R96" s="4"/>
    </row>
    <row r="97" spans="1:18" ht="15">
      <c r="A97" s="264"/>
      <c r="B97" s="218"/>
      <c r="C97" s="233"/>
      <c r="D97" s="231"/>
      <c r="E97" s="240"/>
      <c r="F97" s="233"/>
      <c r="G97" s="240"/>
      <c r="H97" s="51">
        <v>208314</v>
      </c>
      <c r="I97" s="89">
        <v>42886</v>
      </c>
      <c r="J97" s="51">
        <v>3547.97</v>
      </c>
      <c r="K97" s="51">
        <v>3547.97</v>
      </c>
      <c r="L97" s="51">
        <v>3547.97</v>
      </c>
      <c r="M97" s="51"/>
      <c r="N97" s="51"/>
      <c r="O97" s="51"/>
      <c r="P97" s="51"/>
      <c r="Q97" s="51">
        <v>3547.97</v>
      </c>
      <c r="R97" s="4"/>
    </row>
    <row r="98" spans="1:18" ht="15">
      <c r="A98" s="264"/>
      <c r="B98" s="218"/>
      <c r="C98" s="233"/>
      <c r="D98" s="231"/>
      <c r="E98" s="240"/>
      <c r="F98" s="233"/>
      <c r="G98" s="240"/>
      <c r="H98" s="51">
        <v>208315</v>
      </c>
      <c r="I98" s="89">
        <v>42886</v>
      </c>
      <c r="J98" s="51">
        <v>1525.41</v>
      </c>
      <c r="K98" s="51">
        <v>1525.41</v>
      </c>
      <c r="L98" s="51">
        <v>1525.41</v>
      </c>
      <c r="M98" s="51"/>
      <c r="N98" s="51"/>
      <c r="O98" s="51"/>
      <c r="P98" s="51"/>
      <c r="Q98" s="51">
        <v>1525.41</v>
      </c>
      <c r="R98" s="4"/>
    </row>
    <row r="99" spans="1:18" ht="15">
      <c r="A99" s="264"/>
      <c r="B99" s="218"/>
      <c r="C99" s="233"/>
      <c r="D99" s="231"/>
      <c r="E99" s="240"/>
      <c r="F99" s="233"/>
      <c r="G99" s="240"/>
      <c r="H99" s="51">
        <v>208317</v>
      </c>
      <c r="I99" s="89">
        <v>42886</v>
      </c>
      <c r="J99" s="176">
        <v>1025.4</v>
      </c>
      <c r="K99" s="176">
        <v>1025.4</v>
      </c>
      <c r="L99" s="176">
        <v>1025.4</v>
      </c>
      <c r="M99" s="55"/>
      <c r="N99" s="55"/>
      <c r="O99" s="55"/>
      <c r="P99" s="176"/>
      <c r="Q99" s="176">
        <v>1025.4</v>
      </c>
      <c r="R99" s="4"/>
    </row>
    <row r="100" spans="1:18" ht="15">
      <c r="A100" s="264"/>
      <c r="B100" s="218"/>
      <c r="C100" s="233"/>
      <c r="D100" s="231"/>
      <c r="E100" s="240"/>
      <c r="F100" s="233"/>
      <c r="G100" s="240"/>
      <c r="H100" s="51">
        <v>208316</v>
      </c>
      <c r="I100" s="89">
        <v>42886</v>
      </c>
      <c r="J100" s="55">
        <v>17418.22</v>
      </c>
      <c r="K100" s="55">
        <v>17418.22</v>
      </c>
      <c r="L100" s="55">
        <v>17418.22</v>
      </c>
      <c r="M100" s="55"/>
      <c r="N100" s="55"/>
      <c r="O100" s="55"/>
      <c r="P100" s="55"/>
      <c r="Q100" s="55">
        <v>17418.22</v>
      </c>
      <c r="R100" s="4"/>
    </row>
    <row r="101" spans="1:18" ht="15">
      <c r="A101" s="264"/>
      <c r="B101" s="218"/>
      <c r="C101" s="233"/>
      <c r="D101" s="231"/>
      <c r="E101" s="240"/>
      <c r="F101" s="233"/>
      <c r="G101" s="240"/>
      <c r="H101" s="51"/>
      <c r="I101" s="89"/>
      <c r="J101" s="55"/>
      <c r="K101" s="55"/>
      <c r="L101" s="55"/>
      <c r="M101" s="55"/>
      <c r="N101" s="55"/>
      <c r="O101" s="55"/>
      <c r="P101" s="132"/>
      <c r="Q101" s="55"/>
      <c r="R101" s="4"/>
    </row>
    <row r="102" spans="1:18" ht="15">
      <c r="A102" s="161"/>
      <c r="B102" s="98" t="s">
        <v>13</v>
      </c>
      <c r="C102" s="160"/>
      <c r="D102" s="174"/>
      <c r="E102" s="139"/>
      <c r="F102" s="159"/>
      <c r="G102" s="139"/>
      <c r="H102" s="123"/>
      <c r="I102" s="99"/>
      <c r="J102" s="49">
        <f>SUM(J92:J101)</f>
        <v>51104.86</v>
      </c>
      <c r="K102" s="49">
        <f>SUM(K92:K101)</f>
        <v>50851.36</v>
      </c>
      <c r="L102" s="49">
        <f>SUM(L92:L101)</f>
        <v>24942.59</v>
      </c>
      <c r="M102" s="49">
        <f>SUM(M92:M101)</f>
        <v>0</v>
      </c>
      <c r="N102" s="49">
        <f>SUM(N92:N101)</f>
        <v>253.5</v>
      </c>
      <c r="O102" s="49">
        <v>505.2</v>
      </c>
      <c r="P102" s="166">
        <f>SUM(P92:P101)-O102</f>
        <v>25403.57</v>
      </c>
      <c r="Q102" s="49">
        <f>SUM(Q92:Q101)</f>
        <v>24942.59</v>
      </c>
      <c r="R102" s="4"/>
    </row>
    <row r="103" spans="1:18" ht="15">
      <c r="A103" s="263">
        <v>10</v>
      </c>
      <c r="B103" s="270" t="s">
        <v>72</v>
      </c>
      <c r="C103" s="271" t="s">
        <v>71</v>
      </c>
      <c r="D103" s="265">
        <v>230</v>
      </c>
      <c r="E103" s="236" t="s">
        <v>24</v>
      </c>
      <c r="F103" s="234" t="s">
        <v>71</v>
      </c>
      <c r="G103" s="236" t="s">
        <v>70</v>
      </c>
      <c r="H103" s="173">
        <v>72009370</v>
      </c>
      <c r="I103" s="89">
        <v>42853</v>
      </c>
      <c r="J103" s="137">
        <v>1155.34</v>
      </c>
      <c r="K103" s="51">
        <v>1155.34</v>
      </c>
      <c r="L103" s="51"/>
      <c r="M103" s="51"/>
      <c r="N103" s="51"/>
      <c r="O103" s="51"/>
      <c r="P103" s="51">
        <v>1155.34</v>
      </c>
      <c r="Q103" s="51"/>
      <c r="R103" s="4"/>
    </row>
    <row r="104" spans="1:18" ht="15">
      <c r="A104" s="264"/>
      <c r="B104" s="270"/>
      <c r="C104" s="271"/>
      <c r="D104" s="265"/>
      <c r="E104" s="236"/>
      <c r="F104" s="234"/>
      <c r="G104" s="236"/>
      <c r="H104" s="173">
        <v>72009364</v>
      </c>
      <c r="I104" s="89">
        <v>42854</v>
      </c>
      <c r="J104" s="137">
        <v>2907.3</v>
      </c>
      <c r="K104" s="137">
        <v>2907.3</v>
      </c>
      <c r="L104" s="51"/>
      <c r="M104" s="51"/>
      <c r="N104" s="51"/>
      <c r="O104" s="51"/>
      <c r="P104" s="137">
        <v>2907.3</v>
      </c>
      <c r="Q104" s="51"/>
      <c r="R104" s="4"/>
    </row>
    <row r="105" spans="1:18" ht="15">
      <c r="A105" s="264"/>
      <c r="B105" s="270"/>
      <c r="C105" s="271"/>
      <c r="D105" s="265"/>
      <c r="E105" s="236"/>
      <c r="F105" s="234"/>
      <c r="G105" s="236"/>
      <c r="H105" s="173">
        <v>72009492</v>
      </c>
      <c r="I105" s="89">
        <v>42884</v>
      </c>
      <c r="J105" s="137">
        <v>63.08</v>
      </c>
      <c r="K105" s="137">
        <v>63.08</v>
      </c>
      <c r="L105" s="137">
        <v>63.08</v>
      </c>
      <c r="M105" s="51"/>
      <c r="N105" s="51"/>
      <c r="O105" s="51"/>
      <c r="P105" s="137">
        <v>63.08</v>
      </c>
      <c r="Q105" s="51"/>
      <c r="R105" s="4"/>
    </row>
    <row r="106" spans="1:18" ht="15">
      <c r="A106" s="264"/>
      <c r="B106" s="270"/>
      <c r="C106" s="271"/>
      <c r="D106" s="265"/>
      <c r="E106" s="236"/>
      <c r="F106" s="234"/>
      <c r="G106" s="236"/>
      <c r="H106" s="173">
        <v>72009479</v>
      </c>
      <c r="I106" s="175">
        <v>42884</v>
      </c>
      <c r="J106" s="137">
        <v>82</v>
      </c>
      <c r="K106" s="137">
        <v>82</v>
      </c>
      <c r="L106" s="137">
        <v>82</v>
      </c>
      <c r="M106" s="51"/>
      <c r="N106" s="51"/>
      <c r="O106" s="51"/>
      <c r="P106" s="137">
        <v>82</v>
      </c>
      <c r="Q106" s="51"/>
      <c r="R106" s="4"/>
    </row>
    <row r="107" spans="1:18" ht="15">
      <c r="A107" s="264"/>
      <c r="B107" s="270"/>
      <c r="C107" s="271"/>
      <c r="D107" s="265"/>
      <c r="E107" s="236"/>
      <c r="F107" s="234"/>
      <c r="G107" s="236"/>
      <c r="H107" s="173">
        <v>72009613</v>
      </c>
      <c r="I107" s="89">
        <v>42884</v>
      </c>
      <c r="J107" s="137">
        <v>1155.34</v>
      </c>
      <c r="K107" s="137">
        <v>1155.34</v>
      </c>
      <c r="L107" s="137">
        <v>1155.34</v>
      </c>
      <c r="M107" s="51"/>
      <c r="N107" s="51"/>
      <c r="O107" s="51"/>
      <c r="P107" s="137">
        <v>1155.34</v>
      </c>
      <c r="Q107" s="51"/>
      <c r="R107" s="4"/>
    </row>
    <row r="108" spans="1:18" ht="15">
      <c r="A108" s="264"/>
      <c r="B108" s="270"/>
      <c r="C108" s="271"/>
      <c r="D108" s="265"/>
      <c r="E108" s="236"/>
      <c r="F108" s="234"/>
      <c r="G108" s="236"/>
      <c r="H108" s="173">
        <v>72009611</v>
      </c>
      <c r="I108" s="89">
        <v>42885</v>
      </c>
      <c r="J108" s="137">
        <v>2519.66</v>
      </c>
      <c r="K108" s="137">
        <v>2519.66</v>
      </c>
      <c r="L108" s="137">
        <v>2519.66</v>
      </c>
      <c r="M108" s="51"/>
      <c r="N108" s="51"/>
      <c r="O108" s="51"/>
      <c r="P108" s="137">
        <v>2519.66</v>
      </c>
      <c r="Q108" s="51"/>
      <c r="R108" s="4"/>
    </row>
    <row r="109" spans="1:18" ht="15">
      <c r="A109" s="264"/>
      <c r="B109" s="270"/>
      <c r="C109" s="271"/>
      <c r="D109" s="265"/>
      <c r="E109" s="236"/>
      <c r="F109" s="234"/>
      <c r="G109" s="236"/>
      <c r="H109" s="173">
        <v>72009616</v>
      </c>
      <c r="I109" s="89">
        <v>42886</v>
      </c>
      <c r="J109" s="137">
        <v>1892.5</v>
      </c>
      <c r="K109" s="163">
        <v>378.5</v>
      </c>
      <c r="L109" s="163">
        <v>378.5</v>
      </c>
      <c r="M109" s="137"/>
      <c r="N109" s="137">
        <v>1514</v>
      </c>
      <c r="O109" s="137"/>
      <c r="P109" s="163">
        <v>378.5</v>
      </c>
      <c r="Q109" s="137"/>
      <c r="R109" s="4"/>
    </row>
    <row r="110" spans="1:18" ht="15">
      <c r="A110" s="264"/>
      <c r="B110" s="270"/>
      <c r="C110" s="271"/>
      <c r="D110" s="265"/>
      <c r="E110" s="236"/>
      <c r="F110" s="234"/>
      <c r="G110" s="236"/>
      <c r="H110" s="173">
        <v>72009011</v>
      </c>
      <c r="I110" s="89">
        <v>42858</v>
      </c>
      <c r="J110" s="137">
        <v>946.25</v>
      </c>
      <c r="K110" s="163">
        <v>378.5</v>
      </c>
      <c r="L110" s="163">
        <v>378.5</v>
      </c>
      <c r="M110" s="137"/>
      <c r="N110" s="137">
        <v>567.75</v>
      </c>
      <c r="O110" s="137"/>
      <c r="P110" s="163">
        <v>378.5</v>
      </c>
      <c r="Q110" s="137"/>
      <c r="R110" s="4"/>
    </row>
    <row r="111" spans="1:18" ht="15">
      <c r="A111" s="264"/>
      <c r="B111" s="270"/>
      <c r="C111" s="271"/>
      <c r="D111" s="265"/>
      <c r="E111" s="236"/>
      <c r="F111" s="234"/>
      <c r="G111" s="236"/>
      <c r="H111" s="173">
        <v>72009605</v>
      </c>
      <c r="I111" s="89">
        <v>42886</v>
      </c>
      <c r="J111" s="137">
        <v>13815.25</v>
      </c>
      <c r="K111" s="137">
        <v>13626</v>
      </c>
      <c r="L111" s="137">
        <v>13626</v>
      </c>
      <c r="M111" s="137"/>
      <c r="N111" s="137">
        <v>189.25</v>
      </c>
      <c r="O111" s="137"/>
      <c r="P111" s="137">
        <v>13626</v>
      </c>
      <c r="Q111" s="137"/>
      <c r="R111" s="4"/>
    </row>
    <row r="112" spans="1:18" ht="15">
      <c r="A112" s="264"/>
      <c r="B112" s="270"/>
      <c r="C112" s="271"/>
      <c r="D112" s="265"/>
      <c r="E112" s="236"/>
      <c r="F112" s="234"/>
      <c r="G112" s="236"/>
      <c r="H112" s="51"/>
      <c r="I112" s="57"/>
      <c r="J112" s="51"/>
      <c r="K112" s="51"/>
      <c r="L112" s="51"/>
      <c r="M112" s="51"/>
      <c r="N112" s="51"/>
      <c r="O112" s="51"/>
      <c r="P112" s="132"/>
      <c r="Q112" s="51"/>
      <c r="R112" s="4"/>
    </row>
    <row r="113" spans="1:18" ht="15">
      <c r="A113" s="161"/>
      <c r="B113" s="98" t="s">
        <v>13</v>
      </c>
      <c r="C113" s="160"/>
      <c r="D113" s="174"/>
      <c r="E113" s="139"/>
      <c r="F113" s="159"/>
      <c r="G113" s="139"/>
      <c r="H113" s="123"/>
      <c r="I113" s="99"/>
      <c r="J113" s="49">
        <f>SUM(J103:J112)</f>
        <v>24536.72</v>
      </c>
      <c r="K113" s="49">
        <f>SUM(K103:K112)</f>
        <v>22265.72</v>
      </c>
      <c r="L113" s="49">
        <f>SUM(L103:L112)</f>
        <v>18203.08</v>
      </c>
      <c r="M113" s="49">
        <f>SUM(M103:M112)</f>
        <v>0</v>
      </c>
      <c r="N113" s="49">
        <f>SUM(N103:N112)</f>
        <v>2271</v>
      </c>
      <c r="O113" s="49">
        <v>1178.61</v>
      </c>
      <c r="P113" s="166">
        <f>SUM(P103:P112)-O113</f>
        <v>21087.11</v>
      </c>
      <c r="Q113" s="49">
        <f>SUM(Q103:Q112)</f>
        <v>0</v>
      </c>
      <c r="R113" s="4"/>
    </row>
    <row r="114" spans="1:18" ht="15">
      <c r="A114" s="217">
        <v>11</v>
      </c>
      <c r="B114" s="218" t="s">
        <v>69</v>
      </c>
      <c r="C114" s="223"/>
      <c r="D114" s="224"/>
      <c r="E114" s="224"/>
      <c r="F114" s="223"/>
      <c r="G114" s="224"/>
      <c r="H114" s="173">
        <v>8494</v>
      </c>
      <c r="I114" s="89">
        <v>42886</v>
      </c>
      <c r="J114" s="51">
        <v>1056.4</v>
      </c>
      <c r="K114" s="51">
        <v>1056.4</v>
      </c>
      <c r="L114" s="51">
        <v>1056.4</v>
      </c>
      <c r="M114" s="51"/>
      <c r="N114" s="51"/>
      <c r="O114" s="51"/>
      <c r="P114" s="137">
        <v>1056.4</v>
      </c>
      <c r="Q114" s="51"/>
      <c r="R114" s="4"/>
    </row>
    <row r="115" spans="1:18" ht="15">
      <c r="A115" s="217"/>
      <c r="B115" s="218"/>
      <c r="C115" s="223"/>
      <c r="D115" s="224"/>
      <c r="E115" s="224"/>
      <c r="F115" s="223"/>
      <c r="G115" s="224"/>
      <c r="H115" s="173">
        <v>8495</v>
      </c>
      <c r="I115" s="89">
        <v>42886</v>
      </c>
      <c r="J115" s="51">
        <v>7558.36</v>
      </c>
      <c r="K115" s="51">
        <v>7558.36</v>
      </c>
      <c r="L115" s="51">
        <v>7558.36</v>
      </c>
      <c r="M115" s="51"/>
      <c r="N115" s="51"/>
      <c r="O115" s="51"/>
      <c r="P115" s="51">
        <v>7558.36</v>
      </c>
      <c r="Q115" s="137"/>
      <c r="R115" s="4"/>
    </row>
    <row r="116" spans="1:18" ht="15">
      <c r="A116" s="217"/>
      <c r="B116" s="218"/>
      <c r="C116" s="223"/>
      <c r="D116" s="224"/>
      <c r="E116" s="224"/>
      <c r="F116" s="223"/>
      <c r="G116" s="224"/>
      <c r="H116" s="173">
        <v>8496</v>
      </c>
      <c r="I116" s="89">
        <v>42886</v>
      </c>
      <c r="J116" s="51">
        <v>4291.24</v>
      </c>
      <c r="K116" s="51">
        <v>4291.24</v>
      </c>
      <c r="L116" s="51">
        <v>4291.24</v>
      </c>
      <c r="M116" s="51"/>
      <c r="N116" s="51"/>
      <c r="O116" s="51"/>
      <c r="P116" s="51">
        <v>4291.24</v>
      </c>
      <c r="Q116" s="51"/>
      <c r="R116" s="4"/>
    </row>
    <row r="117" spans="1:18" ht="15">
      <c r="A117" s="217"/>
      <c r="B117" s="218"/>
      <c r="C117" s="223"/>
      <c r="D117" s="224"/>
      <c r="E117" s="224"/>
      <c r="F117" s="223"/>
      <c r="G117" s="224"/>
      <c r="H117" s="173">
        <v>8497</v>
      </c>
      <c r="I117" s="89">
        <v>42886</v>
      </c>
      <c r="J117" s="137">
        <v>1522.2</v>
      </c>
      <c r="K117" s="137">
        <v>1522.2</v>
      </c>
      <c r="L117" s="137">
        <v>1522.2</v>
      </c>
      <c r="M117" s="137"/>
      <c r="N117" s="137"/>
      <c r="O117" s="137"/>
      <c r="P117" s="137">
        <v>1522.2</v>
      </c>
      <c r="Q117" s="137"/>
      <c r="R117" s="4"/>
    </row>
    <row r="118" spans="1:18" ht="15">
      <c r="A118" s="217"/>
      <c r="B118" s="218"/>
      <c r="C118" s="223"/>
      <c r="D118" s="224"/>
      <c r="E118" s="224"/>
      <c r="F118" s="223"/>
      <c r="G118" s="224"/>
      <c r="H118" s="173">
        <v>8498</v>
      </c>
      <c r="I118" s="89">
        <v>42886</v>
      </c>
      <c r="J118" s="51">
        <v>14646.29</v>
      </c>
      <c r="K118" s="51">
        <v>14646.29</v>
      </c>
      <c r="L118" s="51">
        <v>14646.29</v>
      </c>
      <c r="M118" s="51"/>
      <c r="N118" s="51"/>
      <c r="O118" s="51"/>
      <c r="P118" s="51">
        <v>14646.29</v>
      </c>
      <c r="Q118" s="51"/>
      <c r="R118" s="4"/>
    </row>
    <row r="119" spans="1:18" ht="15">
      <c r="A119" s="217"/>
      <c r="B119" s="218"/>
      <c r="C119" s="223"/>
      <c r="D119" s="224"/>
      <c r="E119" s="224"/>
      <c r="F119" s="223"/>
      <c r="G119" s="224"/>
      <c r="H119" s="173">
        <v>8499</v>
      </c>
      <c r="I119" s="89">
        <v>42886</v>
      </c>
      <c r="J119" s="137">
        <v>182.7</v>
      </c>
      <c r="K119" s="137">
        <v>182.7</v>
      </c>
      <c r="L119" s="137">
        <v>182.7</v>
      </c>
      <c r="M119" s="51"/>
      <c r="N119" s="51"/>
      <c r="O119" s="51"/>
      <c r="P119" s="137">
        <v>182.7</v>
      </c>
      <c r="Q119" s="51"/>
      <c r="R119" s="4"/>
    </row>
    <row r="120" spans="1:18" ht="15">
      <c r="A120" s="217"/>
      <c r="B120" s="218"/>
      <c r="C120" s="223"/>
      <c r="D120" s="224"/>
      <c r="E120" s="224"/>
      <c r="F120" s="223"/>
      <c r="G120" s="224"/>
      <c r="H120" s="173">
        <v>8500</v>
      </c>
      <c r="I120" s="89">
        <v>42886</v>
      </c>
      <c r="J120" s="51">
        <v>595.78</v>
      </c>
      <c r="K120" s="51">
        <v>595.78</v>
      </c>
      <c r="L120" s="51">
        <v>595.78</v>
      </c>
      <c r="M120" s="51"/>
      <c r="N120" s="51"/>
      <c r="O120" s="51"/>
      <c r="P120" s="132">
        <f>J120-M120-N120</f>
        <v>595.78</v>
      </c>
      <c r="Q120" s="51"/>
      <c r="R120" s="4"/>
    </row>
    <row r="121" spans="1:18" ht="15">
      <c r="A121" s="217"/>
      <c r="B121" s="218"/>
      <c r="C121" s="223"/>
      <c r="D121" s="224"/>
      <c r="E121" s="224"/>
      <c r="F121" s="223"/>
      <c r="G121" s="224"/>
      <c r="H121" s="173">
        <v>173001</v>
      </c>
      <c r="I121" s="89">
        <v>42886</v>
      </c>
      <c r="J121" s="51">
        <v>1104.44</v>
      </c>
      <c r="K121" s="51">
        <v>1104.44</v>
      </c>
      <c r="L121" s="51">
        <v>1104.44</v>
      </c>
      <c r="M121" s="51"/>
      <c r="N121" s="51"/>
      <c r="O121" s="51"/>
      <c r="P121" s="132">
        <f>J121-M121-N121</f>
        <v>1104.44</v>
      </c>
      <c r="Q121" s="51"/>
      <c r="R121" s="4"/>
    </row>
    <row r="122" spans="1:18" ht="15">
      <c r="A122" s="161"/>
      <c r="B122" s="98" t="s">
        <v>13</v>
      </c>
      <c r="C122" s="172"/>
      <c r="D122" s="171"/>
      <c r="E122" s="169"/>
      <c r="F122" s="170"/>
      <c r="G122" s="169"/>
      <c r="H122" s="168"/>
      <c r="I122" s="167"/>
      <c r="J122" s="49">
        <f>SUM(J114:J121)</f>
        <v>30957.41</v>
      </c>
      <c r="K122" s="49">
        <f>SUM(K114:K121)</f>
        <v>30957.41</v>
      </c>
      <c r="L122" s="49">
        <f>SUM(L114:L121)</f>
        <v>30957.41</v>
      </c>
      <c r="M122" s="49">
        <f>SUM(M114:M121)</f>
        <v>0</v>
      </c>
      <c r="N122" s="49">
        <f>SUM(N114:N121)</f>
        <v>0</v>
      </c>
      <c r="O122" s="49"/>
      <c r="P122" s="166">
        <f>SUM(P114:P121)</f>
        <v>30957.41</v>
      </c>
      <c r="Q122" s="49">
        <f>SUM(Q114:Q121)</f>
        <v>0</v>
      </c>
      <c r="R122" s="4"/>
    </row>
    <row r="123" spans="1:18" ht="15">
      <c r="A123" s="217">
        <v>12</v>
      </c>
      <c r="B123" s="218" t="s">
        <v>68</v>
      </c>
      <c r="C123" s="221"/>
      <c r="D123" s="220"/>
      <c r="E123" s="219"/>
      <c r="F123" s="221"/>
      <c r="G123" s="220"/>
      <c r="H123" s="51">
        <v>2180</v>
      </c>
      <c r="I123" s="89">
        <v>42855</v>
      </c>
      <c r="J123" s="51">
        <v>119.86</v>
      </c>
      <c r="K123" s="51">
        <v>119.86</v>
      </c>
      <c r="L123" s="51"/>
      <c r="M123" s="51"/>
      <c r="N123" s="51"/>
      <c r="O123" s="51"/>
      <c r="P123" s="51">
        <v>119.86</v>
      </c>
      <c r="Q123" s="51"/>
      <c r="R123" s="4"/>
    </row>
    <row r="124" spans="1:18" ht="15">
      <c r="A124" s="217"/>
      <c r="B124" s="218"/>
      <c r="C124" s="221"/>
      <c r="D124" s="220"/>
      <c r="E124" s="219"/>
      <c r="F124" s="221"/>
      <c r="G124" s="220"/>
      <c r="H124" s="51">
        <v>2181</v>
      </c>
      <c r="I124" s="89">
        <v>42855</v>
      </c>
      <c r="J124" s="137">
        <v>176.63</v>
      </c>
      <c r="K124" s="137">
        <v>176.63</v>
      </c>
      <c r="L124" s="51"/>
      <c r="M124" s="51"/>
      <c r="N124" s="51"/>
      <c r="O124" s="51"/>
      <c r="P124" s="137">
        <v>176.63</v>
      </c>
      <c r="Q124" s="51"/>
      <c r="R124" s="4"/>
    </row>
    <row r="125" spans="1:18" ht="15">
      <c r="A125" s="217"/>
      <c r="B125" s="218"/>
      <c r="C125" s="221"/>
      <c r="D125" s="220"/>
      <c r="E125" s="219"/>
      <c r="F125" s="221"/>
      <c r="G125" s="220"/>
      <c r="H125" s="51">
        <v>2132</v>
      </c>
      <c r="I125" s="89">
        <v>42855</v>
      </c>
      <c r="J125" s="137">
        <v>164.02</v>
      </c>
      <c r="K125" s="137">
        <v>164.02</v>
      </c>
      <c r="L125" s="137"/>
      <c r="M125" s="137"/>
      <c r="N125" s="137"/>
      <c r="O125" s="137"/>
      <c r="P125" s="137">
        <v>164.02</v>
      </c>
      <c r="Q125" s="51"/>
      <c r="R125" s="4"/>
    </row>
    <row r="126" spans="1:18" ht="15">
      <c r="A126" s="217"/>
      <c r="B126" s="218"/>
      <c r="C126" s="221"/>
      <c r="D126" s="220"/>
      <c r="E126" s="219"/>
      <c r="F126" s="221"/>
      <c r="G126" s="220"/>
      <c r="H126" s="51">
        <v>2344</v>
      </c>
      <c r="I126" s="89">
        <v>42855</v>
      </c>
      <c r="J126" s="162">
        <v>2713.48</v>
      </c>
      <c r="K126" s="162">
        <v>2519.66</v>
      </c>
      <c r="L126" s="51"/>
      <c r="M126" s="51"/>
      <c r="N126" s="51">
        <v>193.82</v>
      </c>
      <c r="O126" s="51"/>
      <c r="P126" s="162">
        <v>2519.66</v>
      </c>
      <c r="Q126" s="51"/>
      <c r="R126" s="4"/>
    </row>
    <row r="127" spans="1:18" ht="15">
      <c r="A127" s="217"/>
      <c r="B127" s="218"/>
      <c r="C127" s="221"/>
      <c r="D127" s="220"/>
      <c r="E127" s="219"/>
      <c r="F127" s="221"/>
      <c r="G127" s="220"/>
      <c r="H127" s="51">
        <v>2343</v>
      </c>
      <c r="I127" s="89">
        <v>42855</v>
      </c>
      <c r="J127" s="137">
        <v>5299</v>
      </c>
      <c r="K127" s="137">
        <v>5109.75</v>
      </c>
      <c r="L127" s="51"/>
      <c r="M127" s="51"/>
      <c r="N127" s="137">
        <v>189.25</v>
      </c>
      <c r="O127" s="137"/>
      <c r="P127" s="137">
        <v>5109.75</v>
      </c>
      <c r="Q127" s="51"/>
      <c r="R127" s="4"/>
    </row>
    <row r="128" spans="1:18" ht="15">
      <c r="A128" s="217"/>
      <c r="B128" s="218"/>
      <c r="C128" s="221"/>
      <c r="D128" s="220"/>
      <c r="E128" s="219"/>
      <c r="F128" s="221"/>
      <c r="G128" s="220"/>
      <c r="H128" s="51">
        <v>2769</v>
      </c>
      <c r="I128" s="89">
        <v>42886</v>
      </c>
      <c r="J128" s="51">
        <v>164.02</v>
      </c>
      <c r="K128" s="137">
        <v>151.4</v>
      </c>
      <c r="L128" s="137">
        <v>151.4</v>
      </c>
      <c r="M128" s="51"/>
      <c r="N128" s="51">
        <v>12.62</v>
      </c>
      <c r="O128" s="51"/>
      <c r="P128" s="137"/>
      <c r="Q128" s="137">
        <v>151.4</v>
      </c>
      <c r="R128" s="4"/>
    </row>
    <row r="129" spans="1:18" ht="15">
      <c r="A129" s="217"/>
      <c r="B129" s="218"/>
      <c r="C129" s="221"/>
      <c r="D129" s="220"/>
      <c r="E129" s="219"/>
      <c r="F129" s="221"/>
      <c r="G129" s="220"/>
      <c r="H129" s="164">
        <v>2478</v>
      </c>
      <c r="I129" s="89">
        <v>42886</v>
      </c>
      <c r="J129" s="165">
        <v>182.94</v>
      </c>
      <c r="K129" s="165">
        <v>182.94</v>
      </c>
      <c r="L129" s="165">
        <v>182.94</v>
      </c>
      <c r="M129" s="164"/>
      <c r="N129" s="164"/>
      <c r="O129" s="164"/>
      <c r="P129" s="165"/>
      <c r="Q129" s="165">
        <v>182.94</v>
      </c>
      <c r="R129" s="4"/>
    </row>
    <row r="130" spans="1:18" ht="15">
      <c r="A130" s="217"/>
      <c r="B130" s="218"/>
      <c r="C130" s="221"/>
      <c r="D130" s="220"/>
      <c r="E130" s="219"/>
      <c r="F130" s="221"/>
      <c r="G130" s="220"/>
      <c r="H130" s="164">
        <v>2726</v>
      </c>
      <c r="I130" s="89">
        <v>42886</v>
      </c>
      <c r="J130" s="51">
        <v>6.31</v>
      </c>
      <c r="K130" s="51">
        <v>6.31</v>
      </c>
      <c r="L130" s="51">
        <v>6.31</v>
      </c>
      <c r="M130" s="51"/>
      <c r="N130" s="51"/>
      <c r="O130" s="51"/>
      <c r="P130" s="132"/>
      <c r="Q130" s="132">
        <v>6.31</v>
      </c>
      <c r="R130" s="4"/>
    </row>
    <row r="131" spans="1:18" ht="15">
      <c r="A131" s="217"/>
      <c r="B131" s="218"/>
      <c r="C131" s="221"/>
      <c r="D131" s="220"/>
      <c r="E131" s="219"/>
      <c r="F131" s="221"/>
      <c r="G131" s="220"/>
      <c r="H131" s="164">
        <v>2644</v>
      </c>
      <c r="I131" s="89">
        <v>42886</v>
      </c>
      <c r="J131" s="51">
        <v>170.33</v>
      </c>
      <c r="K131" s="51">
        <v>170.33</v>
      </c>
      <c r="L131" s="51">
        <v>170.33</v>
      </c>
      <c r="M131" s="51"/>
      <c r="N131" s="51"/>
      <c r="O131" s="51"/>
      <c r="P131" s="51"/>
      <c r="Q131" s="51">
        <v>170.33</v>
      </c>
      <c r="R131" s="4"/>
    </row>
    <row r="132" spans="1:18" ht="15">
      <c r="A132" s="217"/>
      <c r="B132" s="218"/>
      <c r="C132" s="221"/>
      <c r="D132" s="220"/>
      <c r="E132" s="219"/>
      <c r="F132" s="221"/>
      <c r="G132" s="220"/>
      <c r="H132" s="164">
        <v>2853</v>
      </c>
      <c r="I132" s="89">
        <v>42886</v>
      </c>
      <c r="J132" s="137">
        <v>25.23</v>
      </c>
      <c r="K132" s="137">
        <v>25.23</v>
      </c>
      <c r="L132" s="137">
        <v>25.23</v>
      </c>
      <c r="M132" s="137"/>
      <c r="N132" s="137"/>
      <c r="O132" s="137"/>
      <c r="P132" s="137"/>
      <c r="Q132" s="137">
        <v>25.23</v>
      </c>
      <c r="R132" s="4"/>
    </row>
    <row r="133" spans="1:18" ht="15">
      <c r="A133" s="217"/>
      <c r="B133" s="218"/>
      <c r="C133" s="221"/>
      <c r="D133" s="220"/>
      <c r="E133" s="219"/>
      <c r="F133" s="221"/>
      <c r="G133" s="220"/>
      <c r="H133" s="51">
        <v>2848</v>
      </c>
      <c r="I133" s="89">
        <v>42886</v>
      </c>
      <c r="J133" s="137">
        <v>2271</v>
      </c>
      <c r="K133" s="163">
        <v>1003.03</v>
      </c>
      <c r="L133" s="163">
        <v>1003.03</v>
      </c>
      <c r="M133" s="137"/>
      <c r="N133" s="137">
        <v>1267.97</v>
      </c>
      <c r="O133" s="137"/>
      <c r="P133" s="163"/>
      <c r="Q133" s="163">
        <v>1003.03</v>
      </c>
      <c r="R133" s="4"/>
    </row>
    <row r="134" spans="1:18" ht="15">
      <c r="A134" s="217"/>
      <c r="B134" s="218"/>
      <c r="C134" s="221"/>
      <c r="D134" s="220"/>
      <c r="E134" s="219"/>
      <c r="F134" s="221"/>
      <c r="G134" s="220"/>
      <c r="H134" s="51">
        <v>2849</v>
      </c>
      <c r="I134" s="89">
        <v>42886</v>
      </c>
      <c r="J134" s="137">
        <v>581.46</v>
      </c>
      <c r="K134" s="137">
        <v>581.46</v>
      </c>
      <c r="L134" s="137">
        <v>581.46</v>
      </c>
      <c r="M134" s="51"/>
      <c r="N134" s="51"/>
      <c r="O134" s="51"/>
      <c r="P134" s="137"/>
      <c r="Q134" s="137">
        <v>581.46</v>
      </c>
      <c r="R134" s="4"/>
    </row>
    <row r="135" spans="1:18" ht="15">
      <c r="A135" s="217"/>
      <c r="B135" s="218"/>
      <c r="C135" s="221"/>
      <c r="D135" s="220"/>
      <c r="E135" s="219"/>
      <c r="F135" s="221"/>
      <c r="G135" s="220"/>
      <c r="H135" s="51">
        <v>2847</v>
      </c>
      <c r="I135" s="89">
        <v>42886</v>
      </c>
      <c r="J135" s="137">
        <v>3488.76</v>
      </c>
      <c r="K135" s="137">
        <v>3488.76</v>
      </c>
      <c r="L135" s="137">
        <v>3488.76</v>
      </c>
      <c r="M135" s="137"/>
      <c r="N135" s="137"/>
      <c r="O135" s="137"/>
      <c r="P135" s="137"/>
      <c r="Q135" s="137">
        <v>3488.76</v>
      </c>
      <c r="R135" s="4"/>
    </row>
    <row r="136" spans="1:18" ht="15">
      <c r="A136" s="217"/>
      <c r="B136" s="218"/>
      <c r="C136" s="221"/>
      <c r="D136" s="220"/>
      <c r="E136" s="219"/>
      <c r="F136" s="221"/>
      <c r="G136" s="220"/>
      <c r="H136" s="51">
        <v>2846</v>
      </c>
      <c r="I136" s="89">
        <v>42886</v>
      </c>
      <c r="J136" s="162">
        <v>10030.25</v>
      </c>
      <c r="K136" s="162">
        <v>10030.25</v>
      </c>
      <c r="L136" s="162">
        <v>10030.25</v>
      </c>
      <c r="M136" s="51"/>
      <c r="N136" s="51"/>
      <c r="O136" s="51"/>
      <c r="P136" s="162"/>
      <c r="Q136" s="162">
        <v>10030.25</v>
      </c>
      <c r="R136" s="4"/>
    </row>
    <row r="137" spans="1:18" ht="15">
      <c r="A137" s="217"/>
      <c r="B137" s="218"/>
      <c r="C137" s="221"/>
      <c r="D137" s="220"/>
      <c r="E137" s="219"/>
      <c r="F137" s="221"/>
      <c r="G137" s="220"/>
      <c r="H137" s="51"/>
      <c r="I137" s="89"/>
      <c r="J137" s="137"/>
      <c r="K137" s="137"/>
      <c r="L137" s="51"/>
      <c r="M137" s="51"/>
      <c r="N137" s="137"/>
      <c r="O137" s="137"/>
      <c r="P137" s="132"/>
      <c r="Q137" s="137"/>
      <c r="R137" s="4"/>
    </row>
    <row r="138" spans="1:18" ht="15">
      <c r="A138" s="161"/>
      <c r="B138" s="98" t="s">
        <v>13</v>
      </c>
      <c r="C138" s="160"/>
      <c r="D138" s="108"/>
      <c r="E138" s="158"/>
      <c r="F138" s="159"/>
      <c r="G138" s="158"/>
      <c r="H138" s="130"/>
      <c r="I138" s="155"/>
      <c r="J138" s="70">
        <f>SUM(J123:J137)</f>
        <v>25393.29</v>
      </c>
      <c r="K138" s="70">
        <f>SUM(K123:K137)</f>
        <v>23729.629999999997</v>
      </c>
      <c r="L138" s="70">
        <f>SUM(L123:L137)</f>
        <v>15639.71</v>
      </c>
      <c r="M138" s="70">
        <f>SUM(M123:M137)</f>
        <v>0</v>
      </c>
      <c r="N138" s="70">
        <f>SUM(N123:N137)</f>
        <v>1663.66</v>
      </c>
      <c r="O138" s="70">
        <v>820.49</v>
      </c>
      <c r="P138" s="76">
        <f>SUM(P123:P137)-O138</f>
        <v>7269.43</v>
      </c>
      <c r="Q138" s="70">
        <f>SUM(Q123:Q137)</f>
        <v>15639.71</v>
      </c>
      <c r="R138" s="4"/>
    </row>
    <row r="139" spans="1:18" ht="15">
      <c r="A139" s="263">
        <v>13</v>
      </c>
      <c r="B139" s="273" t="s">
        <v>67</v>
      </c>
      <c r="C139" s="232" t="s">
        <v>20</v>
      </c>
      <c r="D139" s="230">
        <v>19</v>
      </c>
      <c r="E139" s="228" t="s">
        <v>24</v>
      </c>
      <c r="F139" s="227" t="s">
        <v>20</v>
      </c>
      <c r="G139" s="225" t="s">
        <v>66</v>
      </c>
      <c r="H139" s="51">
        <v>3456</v>
      </c>
      <c r="I139" s="89">
        <v>42853</v>
      </c>
      <c r="J139" s="51">
        <v>505.04</v>
      </c>
      <c r="K139" s="51">
        <v>505.04</v>
      </c>
      <c r="L139" s="51"/>
      <c r="M139" s="51"/>
      <c r="N139" s="51"/>
      <c r="O139" s="51"/>
      <c r="P139" s="51">
        <v>505.04</v>
      </c>
      <c r="Q139" s="51"/>
      <c r="R139" s="4"/>
    </row>
    <row r="140" spans="1:18" ht="15">
      <c r="A140" s="264"/>
      <c r="B140" s="274"/>
      <c r="C140" s="233"/>
      <c r="D140" s="231"/>
      <c r="E140" s="229"/>
      <c r="F140" s="223"/>
      <c r="G140" s="226"/>
      <c r="H140" s="51">
        <v>3669</v>
      </c>
      <c r="I140" s="89">
        <v>42885</v>
      </c>
      <c r="J140" s="51">
        <v>505.04</v>
      </c>
      <c r="K140" s="51">
        <v>505.04</v>
      </c>
      <c r="L140" s="51">
        <v>505.04</v>
      </c>
      <c r="M140" s="51"/>
      <c r="N140" s="51"/>
      <c r="O140" s="51"/>
      <c r="P140" s="51">
        <v>505.04</v>
      </c>
      <c r="Q140" s="51"/>
      <c r="R140" s="4"/>
    </row>
    <row r="141" spans="1:18" ht="15">
      <c r="A141" s="264"/>
      <c r="B141" s="274"/>
      <c r="C141" s="233"/>
      <c r="D141" s="231"/>
      <c r="E141" s="229"/>
      <c r="F141" s="223"/>
      <c r="G141" s="226"/>
      <c r="H141" s="123">
        <v>3654</v>
      </c>
      <c r="I141" s="89">
        <v>42885</v>
      </c>
      <c r="J141" s="88">
        <v>4516.97</v>
      </c>
      <c r="K141" s="88">
        <v>4516.97</v>
      </c>
      <c r="L141" s="88">
        <v>4516.97</v>
      </c>
      <c r="M141" s="88"/>
      <c r="N141" s="88"/>
      <c r="O141" s="88"/>
      <c r="P141" s="157"/>
      <c r="Q141" s="157">
        <f>K141-N141-O141</f>
        <v>4516.97</v>
      </c>
      <c r="R141" s="4"/>
    </row>
    <row r="142" spans="1:18" ht="15">
      <c r="A142" s="264"/>
      <c r="B142" s="274"/>
      <c r="C142" s="233"/>
      <c r="D142" s="231"/>
      <c r="E142" s="229"/>
      <c r="F142" s="223"/>
      <c r="G142" s="226"/>
      <c r="H142" s="123"/>
      <c r="I142" s="99"/>
      <c r="J142" s="88"/>
      <c r="K142" s="88"/>
      <c r="L142" s="88"/>
      <c r="M142" s="88"/>
      <c r="N142" s="88"/>
      <c r="O142" s="88"/>
      <c r="P142" s="132"/>
      <c r="Q142" s="70"/>
      <c r="R142" s="4"/>
    </row>
    <row r="143" spans="1:18" ht="15">
      <c r="A143" s="97"/>
      <c r="B143" s="98" t="s">
        <v>13</v>
      </c>
      <c r="C143" s="103"/>
      <c r="D143" s="102"/>
      <c r="E143" s="92"/>
      <c r="F143" s="93"/>
      <c r="G143" s="154"/>
      <c r="H143" s="123"/>
      <c r="I143" s="64"/>
      <c r="J143" s="70">
        <f>SUM(J139:J142)</f>
        <v>5527.05</v>
      </c>
      <c r="K143" s="70">
        <f>SUM(K139:K142)</f>
        <v>5527.05</v>
      </c>
      <c r="L143" s="70">
        <f>SUM(L139:L142)</f>
        <v>5022.01</v>
      </c>
      <c r="M143" s="70">
        <f>SUM(M139:M142)</f>
        <v>0</v>
      </c>
      <c r="N143" s="70">
        <f>SUM(N139:N142)</f>
        <v>0</v>
      </c>
      <c r="O143" s="70"/>
      <c r="P143" s="76">
        <f>SUM(P139:P142)</f>
        <v>1010.08</v>
      </c>
      <c r="Q143" s="70">
        <f>SUM(Q139:Q142)</f>
        <v>4516.97</v>
      </c>
      <c r="R143" s="4"/>
    </row>
    <row r="144" spans="1:18" ht="48">
      <c r="A144" s="153"/>
      <c r="B144" s="61"/>
      <c r="C144" s="118" t="s">
        <v>20</v>
      </c>
      <c r="D144" s="102">
        <v>802</v>
      </c>
      <c r="E144" s="152" t="s">
        <v>32</v>
      </c>
      <c r="F144" s="117" t="s">
        <v>20</v>
      </c>
      <c r="G144" s="128" t="s">
        <v>65</v>
      </c>
      <c r="H144" s="51">
        <v>8960141283</v>
      </c>
      <c r="I144" s="89">
        <v>42853</v>
      </c>
      <c r="J144" s="137">
        <v>6434.5</v>
      </c>
      <c r="K144" s="51">
        <v>6327.26</v>
      </c>
      <c r="L144" s="51"/>
      <c r="M144" s="51"/>
      <c r="N144" s="51">
        <v>107.24</v>
      </c>
      <c r="O144" s="51"/>
      <c r="P144" s="151">
        <v>6327.26</v>
      </c>
      <c r="Q144" s="51"/>
      <c r="R144" s="4"/>
    </row>
    <row r="145" spans="1:18" ht="15">
      <c r="A145" s="149"/>
      <c r="B145" s="150" t="s">
        <v>64</v>
      </c>
      <c r="C145" s="116"/>
      <c r="D145" s="110"/>
      <c r="E145" s="87"/>
      <c r="F145" s="115"/>
      <c r="G145" s="119"/>
      <c r="H145" s="51">
        <v>8960148386</v>
      </c>
      <c r="I145" s="89">
        <v>42886</v>
      </c>
      <c r="J145" s="51">
        <v>6623.75</v>
      </c>
      <c r="K145" s="51">
        <v>6377.72</v>
      </c>
      <c r="L145" s="51">
        <v>6377.72</v>
      </c>
      <c r="M145" s="51"/>
      <c r="N145" s="51">
        <v>246.03</v>
      </c>
      <c r="O145" s="51"/>
      <c r="P145" s="132"/>
      <c r="Q145" s="51">
        <v>6377.72</v>
      </c>
      <c r="R145" s="4"/>
    </row>
    <row r="146" spans="1:18" ht="24">
      <c r="A146" s="149">
        <v>14</v>
      </c>
      <c r="B146" s="150" t="s">
        <v>63</v>
      </c>
      <c r="C146" s="116"/>
      <c r="D146" s="110"/>
      <c r="E146" s="87"/>
      <c r="F146" s="115"/>
      <c r="G146" s="119"/>
      <c r="H146" s="51"/>
      <c r="I146" s="57"/>
      <c r="J146" s="51"/>
      <c r="K146" s="51"/>
      <c r="L146" s="51"/>
      <c r="M146" s="51"/>
      <c r="N146" s="51"/>
      <c r="O146" s="51"/>
      <c r="P146" s="132">
        <f>J146-M146-N146</f>
        <v>0</v>
      </c>
      <c r="Q146" s="49"/>
      <c r="R146" s="4"/>
    </row>
    <row r="147" spans="1:18" ht="15">
      <c r="A147" s="149"/>
      <c r="B147" s="148"/>
      <c r="C147" s="116"/>
      <c r="D147" s="110"/>
      <c r="E147" s="87"/>
      <c r="F147" s="115"/>
      <c r="G147" s="119"/>
      <c r="H147" s="130"/>
      <c r="I147" s="147"/>
      <c r="J147" s="70"/>
      <c r="K147" s="70"/>
      <c r="L147" s="70"/>
      <c r="M147" s="70"/>
      <c r="N147" s="70"/>
      <c r="O147" s="70"/>
      <c r="P147" s="132">
        <f>J147-M147-N147</f>
        <v>0</v>
      </c>
      <c r="Q147" s="70"/>
      <c r="R147" s="4"/>
    </row>
    <row r="148" spans="1:18" ht="15">
      <c r="A148" s="59"/>
      <c r="B148" s="71" t="s">
        <v>13</v>
      </c>
      <c r="C148" s="145"/>
      <c r="D148" s="102"/>
      <c r="E148" s="114"/>
      <c r="F148" s="117"/>
      <c r="G148" s="120"/>
      <c r="H148" s="51"/>
      <c r="I148" s="57"/>
      <c r="J148" s="70">
        <f>SUM(J144:J147)</f>
        <v>13058.25</v>
      </c>
      <c r="K148" s="70">
        <f>SUM(K144:K147)</f>
        <v>12704.98</v>
      </c>
      <c r="L148" s="70">
        <f>SUM(L144:L147)</f>
        <v>6377.72</v>
      </c>
      <c r="M148" s="70">
        <f>SUM(M144:M147)</f>
        <v>0</v>
      </c>
      <c r="N148" s="70">
        <f>SUM(N144:N147)</f>
        <v>353.27</v>
      </c>
      <c r="O148" s="70">
        <v>736.52</v>
      </c>
      <c r="P148" s="76">
        <f>SUM(P144:P147)-O148</f>
        <v>5590.74</v>
      </c>
      <c r="Q148" s="70">
        <f>SUM(Q144:Q147)</f>
        <v>6377.72</v>
      </c>
      <c r="R148" s="4"/>
    </row>
    <row r="149" spans="1:18" ht="24">
      <c r="A149" s="97"/>
      <c r="B149" s="146" t="s">
        <v>62</v>
      </c>
      <c r="C149" s="145"/>
      <c r="D149" s="102"/>
      <c r="E149" s="144" t="s">
        <v>32</v>
      </c>
      <c r="F149" s="117"/>
      <c r="G149" s="143" t="s">
        <v>61</v>
      </c>
      <c r="H149" s="51">
        <v>7</v>
      </c>
      <c r="I149" s="89">
        <v>42855</v>
      </c>
      <c r="J149" s="51">
        <v>2265.95</v>
      </c>
      <c r="K149" s="51">
        <v>2265.95</v>
      </c>
      <c r="L149" s="51"/>
      <c r="M149" s="51"/>
      <c r="N149" s="51"/>
      <c r="O149" s="51"/>
      <c r="P149" s="51">
        <v>2265.95</v>
      </c>
      <c r="Q149" s="51"/>
      <c r="R149" s="4"/>
    </row>
    <row r="150" spans="1:18" ht="15">
      <c r="A150" s="73">
        <v>15</v>
      </c>
      <c r="B150" s="142" t="s">
        <v>60</v>
      </c>
      <c r="C150" s="140" t="s">
        <v>59</v>
      </c>
      <c r="D150" s="110">
        <v>935</v>
      </c>
      <c r="E150" s="82"/>
      <c r="F150" s="115" t="s">
        <v>58</v>
      </c>
      <c r="G150" s="100" t="s">
        <v>57</v>
      </c>
      <c r="H150" s="123">
        <v>8</v>
      </c>
      <c r="I150" s="89">
        <v>42886</v>
      </c>
      <c r="J150" s="51">
        <v>2265.95</v>
      </c>
      <c r="K150" s="51">
        <v>2265.95</v>
      </c>
      <c r="L150" s="51">
        <v>2265.95</v>
      </c>
      <c r="M150" s="49"/>
      <c r="N150" s="49"/>
      <c r="O150" s="49"/>
      <c r="P150" s="132">
        <f>J150-M150-N150</f>
        <v>2265.95</v>
      </c>
      <c r="Q150" s="70"/>
      <c r="R150" s="4"/>
    </row>
    <row r="151" spans="1:18" ht="15">
      <c r="A151" s="73"/>
      <c r="B151" s="142" t="s">
        <v>56</v>
      </c>
      <c r="C151" s="140"/>
      <c r="D151" s="110"/>
      <c r="E151" s="82"/>
      <c r="F151" s="115"/>
      <c r="G151" s="100" t="s">
        <v>48</v>
      </c>
      <c r="H151" s="123"/>
      <c r="I151" s="64"/>
      <c r="J151" s="70"/>
      <c r="K151" s="70"/>
      <c r="L151" s="70"/>
      <c r="M151" s="70"/>
      <c r="N151" s="70"/>
      <c r="O151" s="70"/>
      <c r="P151" s="132">
        <f>J151-M151-N151</f>
        <v>0</v>
      </c>
      <c r="Q151" s="70"/>
      <c r="R151" s="4"/>
    </row>
    <row r="152" spans="1:18" ht="15">
      <c r="A152" s="69"/>
      <c r="B152" s="5"/>
      <c r="C152" s="122"/>
      <c r="D152" s="67"/>
      <c r="E152" s="82"/>
      <c r="F152" s="121"/>
      <c r="G152" s="141" t="s">
        <v>55</v>
      </c>
      <c r="H152" s="123"/>
      <c r="I152" s="64"/>
      <c r="J152" s="51"/>
      <c r="K152" s="51"/>
      <c r="L152" s="51"/>
      <c r="M152" s="51"/>
      <c r="N152" s="51"/>
      <c r="O152" s="51"/>
      <c r="P152" s="132">
        <f>J152-M152-N152</f>
        <v>0</v>
      </c>
      <c r="Q152" s="70"/>
      <c r="R152" s="4"/>
    </row>
    <row r="153" spans="1:18" ht="15">
      <c r="A153" s="59"/>
      <c r="B153" s="77" t="s">
        <v>13</v>
      </c>
      <c r="C153" s="140"/>
      <c r="D153" s="110"/>
      <c r="E153" s="139"/>
      <c r="F153" s="115"/>
      <c r="G153" s="119"/>
      <c r="H153" s="123"/>
      <c r="I153" s="64"/>
      <c r="J153" s="70">
        <f>SUM(J149:J152)</f>
        <v>4531.9</v>
      </c>
      <c r="K153" s="70">
        <f>SUM(K149:K152)</f>
        <v>4531.9</v>
      </c>
      <c r="L153" s="70">
        <f>SUM(L149:L152)</f>
        <v>2265.95</v>
      </c>
      <c r="M153" s="70">
        <f>SUM(M149:M152)</f>
        <v>0</v>
      </c>
      <c r="N153" s="70">
        <f>SUM(N149:N152)</f>
        <v>0</v>
      </c>
      <c r="O153" s="70"/>
      <c r="P153" s="76">
        <f>SUM(P149:P152)</f>
        <v>4531.9</v>
      </c>
      <c r="Q153" s="70">
        <f>SUM(Q149:Q152)</f>
        <v>0</v>
      </c>
      <c r="R153" s="4"/>
    </row>
    <row r="154" spans="1:18" ht="24">
      <c r="A154" s="97"/>
      <c r="B154" s="96"/>
      <c r="C154" s="129"/>
      <c r="D154" s="102"/>
      <c r="E154" s="93" t="s">
        <v>32</v>
      </c>
      <c r="F154" s="138"/>
      <c r="G154" s="93" t="s">
        <v>54</v>
      </c>
      <c r="H154" s="51">
        <v>1116569715</v>
      </c>
      <c r="I154" s="89">
        <v>42852</v>
      </c>
      <c r="J154" s="137">
        <v>3551.8</v>
      </c>
      <c r="K154" s="137">
        <v>3551.8</v>
      </c>
      <c r="L154" s="51"/>
      <c r="M154" s="51"/>
      <c r="N154" s="51"/>
      <c r="O154" s="51"/>
      <c r="P154" s="137">
        <v>3551.8</v>
      </c>
      <c r="Q154" s="137"/>
      <c r="R154" s="4"/>
    </row>
    <row r="155" spans="1:18" ht="15">
      <c r="A155" s="73">
        <v>16</v>
      </c>
      <c r="B155" s="86" t="s">
        <v>53</v>
      </c>
      <c r="C155" s="91" t="s">
        <v>52</v>
      </c>
      <c r="D155" s="127">
        <v>852</v>
      </c>
      <c r="E155" s="82"/>
      <c r="F155" s="136" t="s">
        <v>51</v>
      </c>
      <c r="G155" s="82" t="s">
        <v>50</v>
      </c>
      <c r="H155" s="51">
        <v>1116577886</v>
      </c>
      <c r="I155" s="89">
        <v>42885</v>
      </c>
      <c r="J155" s="137">
        <v>3298.1</v>
      </c>
      <c r="K155" s="137">
        <v>3298.1</v>
      </c>
      <c r="L155" s="137">
        <v>3298.1</v>
      </c>
      <c r="M155" s="51"/>
      <c r="N155" s="51"/>
      <c r="O155" s="51"/>
      <c r="P155" s="132">
        <f>J155-M155-N155</f>
        <v>3298.1</v>
      </c>
      <c r="Q155" s="70"/>
      <c r="R155" s="4"/>
    </row>
    <row r="156" spans="1:18" ht="15">
      <c r="A156" s="73"/>
      <c r="B156" s="86" t="s">
        <v>49</v>
      </c>
      <c r="C156" s="126"/>
      <c r="D156" s="110"/>
      <c r="E156" s="82"/>
      <c r="F156" s="136"/>
      <c r="G156" s="82" t="s">
        <v>48</v>
      </c>
      <c r="H156" s="51"/>
      <c r="I156" s="57"/>
      <c r="J156" s="51"/>
      <c r="K156" s="51"/>
      <c r="L156" s="51"/>
      <c r="M156" s="51"/>
      <c r="N156" s="51"/>
      <c r="O156" s="51"/>
      <c r="P156" s="132">
        <f>J156-M156-N156</f>
        <v>0</v>
      </c>
      <c r="Q156" s="70"/>
      <c r="R156" s="4"/>
    </row>
    <row r="157" spans="1:18" ht="15">
      <c r="A157" s="73"/>
      <c r="B157" s="86"/>
      <c r="C157" s="126"/>
      <c r="D157" s="110"/>
      <c r="E157" s="82"/>
      <c r="F157" s="136"/>
      <c r="G157" s="135" t="s">
        <v>47</v>
      </c>
      <c r="H157" s="51"/>
      <c r="I157" s="57"/>
      <c r="J157" s="51"/>
      <c r="K157" s="51"/>
      <c r="L157" s="51"/>
      <c r="M157" s="51"/>
      <c r="N157" s="51"/>
      <c r="O157" s="51"/>
      <c r="P157" s="132">
        <f>J157-M157-N157</f>
        <v>0</v>
      </c>
      <c r="Q157" s="70"/>
      <c r="R157" s="4"/>
    </row>
    <row r="158" spans="1:18" ht="15">
      <c r="A158" s="69"/>
      <c r="B158" s="86"/>
      <c r="C158" s="125"/>
      <c r="D158" s="67"/>
      <c r="E158" s="66"/>
      <c r="F158" s="134"/>
      <c r="G158" s="133"/>
      <c r="H158" s="51"/>
      <c r="I158" s="57"/>
      <c r="J158" s="51"/>
      <c r="K158" s="51"/>
      <c r="L158" s="51"/>
      <c r="M158" s="51"/>
      <c r="N158" s="51"/>
      <c r="O158" s="51"/>
      <c r="P158" s="132">
        <f>J158-M158-N158</f>
        <v>0</v>
      </c>
      <c r="Q158" s="70"/>
      <c r="R158" s="4"/>
    </row>
    <row r="159" spans="1:18" ht="15">
      <c r="A159" s="69"/>
      <c r="B159" s="96" t="s">
        <v>13</v>
      </c>
      <c r="C159" s="122"/>
      <c r="D159" s="67"/>
      <c r="E159" s="112"/>
      <c r="F159" s="121"/>
      <c r="G159" s="66"/>
      <c r="H159" s="55"/>
      <c r="I159" s="131"/>
      <c r="J159" s="70">
        <f>SUM(J154:J158)</f>
        <v>6849.9</v>
      </c>
      <c r="K159" s="70">
        <f>SUM(K154:K158)</f>
        <v>6849.9</v>
      </c>
      <c r="L159" s="70">
        <f>SUM(L154:L158)</f>
        <v>3298.1</v>
      </c>
      <c r="M159" s="70">
        <f>SUM(M154:M158)</f>
        <v>0</v>
      </c>
      <c r="N159" s="70">
        <f>SUM(N154:N158)</f>
        <v>0</v>
      </c>
      <c r="O159" s="70"/>
      <c r="P159" s="76">
        <f>SUM(P154:P158)</f>
        <v>6849.9</v>
      </c>
      <c r="Q159" s="70">
        <f>SUM(Q154:Q158)</f>
        <v>0</v>
      </c>
      <c r="R159" s="4"/>
    </row>
    <row r="160" spans="1:18" ht="24">
      <c r="A160" s="97"/>
      <c r="B160" s="96"/>
      <c r="C160" s="129"/>
      <c r="D160" s="102"/>
      <c r="E160" s="93" t="s">
        <v>32</v>
      </c>
      <c r="F160" s="117"/>
      <c r="G160" s="128" t="s">
        <v>46</v>
      </c>
      <c r="H160" s="123">
        <v>2666</v>
      </c>
      <c r="I160" s="89">
        <v>42853</v>
      </c>
      <c r="J160" s="88">
        <v>1946.54</v>
      </c>
      <c r="K160" s="88">
        <v>1946.54</v>
      </c>
      <c r="L160" s="88"/>
      <c r="M160" s="88"/>
      <c r="N160" s="88"/>
      <c r="O160" s="88"/>
      <c r="P160" s="88">
        <v>1946.54</v>
      </c>
      <c r="Q160" s="5"/>
      <c r="R160" s="4"/>
    </row>
    <row r="161" spans="1:18" ht="15">
      <c r="A161" s="73">
        <v>17</v>
      </c>
      <c r="B161" s="86" t="s">
        <v>45</v>
      </c>
      <c r="C161" s="91" t="s">
        <v>20</v>
      </c>
      <c r="D161" s="127">
        <v>822</v>
      </c>
      <c r="E161" s="82"/>
      <c r="F161" s="91" t="s">
        <v>20</v>
      </c>
      <c r="G161" s="119" t="s">
        <v>44</v>
      </c>
      <c r="H161" s="123">
        <v>2748</v>
      </c>
      <c r="I161" s="89">
        <v>42886</v>
      </c>
      <c r="J161" s="74">
        <v>5839.62</v>
      </c>
      <c r="K161" s="74">
        <v>5839.62</v>
      </c>
      <c r="L161" s="74">
        <v>5839.62</v>
      </c>
      <c r="M161" s="74"/>
      <c r="N161" s="70"/>
      <c r="O161" s="70"/>
      <c r="P161" s="74">
        <f>J161-M161-N161</f>
        <v>5839.62</v>
      </c>
      <c r="Q161" s="70"/>
      <c r="R161" s="4"/>
    </row>
    <row r="162" spans="1:18" ht="24">
      <c r="A162" s="73"/>
      <c r="B162" s="86" t="s">
        <v>43</v>
      </c>
      <c r="C162" s="126"/>
      <c r="D162" s="110"/>
      <c r="E162" s="82"/>
      <c r="F162" s="115"/>
      <c r="G162" s="119" t="s">
        <v>31</v>
      </c>
      <c r="H162" s="123"/>
      <c r="I162" s="64"/>
      <c r="J162" s="70"/>
      <c r="K162" s="70"/>
      <c r="L162" s="70"/>
      <c r="M162" s="70"/>
      <c r="N162" s="70"/>
      <c r="O162" s="70"/>
      <c r="P162" s="74">
        <f>J162-M162-N162</f>
        <v>0</v>
      </c>
      <c r="Q162" s="70"/>
      <c r="R162" s="4"/>
    </row>
    <row r="163" spans="1:18" ht="15">
      <c r="A163" s="69"/>
      <c r="B163" s="58"/>
      <c r="C163" s="125"/>
      <c r="D163" s="67"/>
      <c r="E163" s="66"/>
      <c r="F163" s="121"/>
      <c r="G163" s="124" t="s">
        <v>42</v>
      </c>
      <c r="H163" s="123"/>
      <c r="I163" s="64"/>
      <c r="J163" s="70"/>
      <c r="K163" s="70"/>
      <c r="L163" s="70"/>
      <c r="M163" s="70"/>
      <c r="N163" s="70"/>
      <c r="O163" s="70"/>
      <c r="P163" s="74">
        <f>J163-M163-N163</f>
        <v>0</v>
      </c>
      <c r="Q163" s="70"/>
      <c r="R163" s="4"/>
    </row>
    <row r="164" spans="1:18" ht="15">
      <c r="A164" s="69"/>
      <c r="B164" s="96" t="s">
        <v>13</v>
      </c>
      <c r="C164" s="122"/>
      <c r="D164" s="67"/>
      <c r="E164" s="112"/>
      <c r="F164" s="121"/>
      <c r="G164" s="120"/>
      <c r="H164" s="51"/>
      <c r="I164" s="64"/>
      <c r="J164" s="70">
        <f>SUM(J160:J163)</f>
        <v>7786.16</v>
      </c>
      <c r="K164" s="70">
        <f>SUM(K160:K163)</f>
        <v>7786.16</v>
      </c>
      <c r="L164" s="70">
        <f>SUM(L160:L163)</f>
        <v>5839.62</v>
      </c>
      <c r="M164" s="70">
        <f>SUM(M160:M163)</f>
        <v>0</v>
      </c>
      <c r="N164" s="70">
        <f>SUM(N160:N163)</f>
        <v>0</v>
      </c>
      <c r="O164" s="70"/>
      <c r="P164" s="76">
        <f>SUM(P160:P163)</f>
        <v>7786.16</v>
      </c>
      <c r="Q164" s="70">
        <f>SUM(Q160:Q163)</f>
        <v>0</v>
      </c>
      <c r="R164" s="4"/>
    </row>
    <row r="165" spans="1:18" ht="24">
      <c r="A165" s="97"/>
      <c r="B165" s="96"/>
      <c r="C165" s="129"/>
      <c r="D165" s="102"/>
      <c r="E165" s="93" t="s">
        <v>32</v>
      </c>
      <c r="F165" s="117"/>
      <c r="G165" s="128" t="s">
        <v>41</v>
      </c>
      <c r="H165" s="51">
        <v>194</v>
      </c>
      <c r="I165" s="89">
        <v>42853</v>
      </c>
      <c r="J165" s="51">
        <v>1120.52</v>
      </c>
      <c r="K165" s="51">
        <v>1120.52</v>
      </c>
      <c r="L165" s="51"/>
      <c r="M165" s="51"/>
      <c r="N165" s="51"/>
      <c r="O165" s="51"/>
      <c r="P165" s="51">
        <v>1120.52</v>
      </c>
      <c r="Q165" s="51"/>
      <c r="R165" s="4"/>
    </row>
    <row r="166" spans="1:18" ht="15">
      <c r="A166" s="73">
        <v>18</v>
      </c>
      <c r="B166" s="86" t="s">
        <v>40</v>
      </c>
      <c r="C166" s="91" t="s">
        <v>20</v>
      </c>
      <c r="D166" s="127">
        <v>639</v>
      </c>
      <c r="E166" s="82"/>
      <c r="F166" s="91" t="s">
        <v>20</v>
      </c>
      <c r="G166" s="119" t="s">
        <v>39</v>
      </c>
      <c r="H166" s="51">
        <v>198</v>
      </c>
      <c r="I166" s="89">
        <v>42886</v>
      </c>
      <c r="J166" s="51">
        <v>1120.52</v>
      </c>
      <c r="K166" s="51">
        <v>1120.52</v>
      </c>
      <c r="L166" s="51">
        <v>1120.52</v>
      </c>
      <c r="M166" s="51"/>
      <c r="N166" s="51"/>
      <c r="O166" s="55"/>
      <c r="P166" s="74">
        <v>0</v>
      </c>
      <c r="Q166" s="74">
        <f>K166-N166-O166</f>
        <v>1120.52</v>
      </c>
      <c r="R166" s="4"/>
    </row>
    <row r="167" spans="1:18" ht="15">
      <c r="A167" s="73"/>
      <c r="B167" s="86"/>
      <c r="C167" s="126"/>
      <c r="D167" s="110"/>
      <c r="E167" s="82"/>
      <c r="F167" s="115"/>
      <c r="G167" s="119" t="s">
        <v>31</v>
      </c>
      <c r="H167" s="130"/>
      <c r="I167" s="64"/>
      <c r="J167" s="70"/>
      <c r="K167" s="70"/>
      <c r="L167" s="70"/>
      <c r="M167" s="70"/>
      <c r="N167" s="70"/>
      <c r="O167" s="70"/>
      <c r="P167" s="74">
        <f>J167-M167-N167</f>
        <v>0</v>
      </c>
      <c r="Q167" s="70"/>
      <c r="R167" s="4"/>
    </row>
    <row r="168" spans="1:18" ht="15">
      <c r="A168" s="69"/>
      <c r="B168" s="58"/>
      <c r="C168" s="125"/>
      <c r="D168" s="67"/>
      <c r="E168" s="66"/>
      <c r="F168" s="121"/>
      <c r="G168" s="124" t="s">
        <v>38</v>
      </c>
      <c r="H168" s="123"/>
      <c r="I168" s="64"/>
      <c r="J168" s="70"/>
      <c r="K168" s="70"/>
      <c r="L168" s="70"/>
      <c r="M168" s="70"/>
      <c r="N168" s="70"/>
      <c r="O168" s="70"/>
      <c r="P168" s="74">
        <f>J168-M168-N168</f>
        <v>0</v>
      </c>
      <c r="Q168" s="70"/>
      <c r="R168" s="4"/>
    </row>
    <row r="169" spans="1:18" ht="15">
      <c r="A169" s="69"/>
      <c r="B169" s="98" t="s">
        <v>13</v>
      </c>
      <c r="C169" s="122"/>
      <c r="D169" s="67"/>
      <c r="E169" s="112"/>
      <c r="F169" s="121"/>
      <c r="G169" s="120"/>
      <c r="H169" s="51"/>
      <c r="I169" s="64"/>
      <c r="J169" s="70">
        <f>SUM(J165:J168)</f>
        <v>2241.04</v>
      </c>
      <c r="K169" s="70">
        <f>SUM(K165:K168)</f>
        <v>2241.04</v>
      </c>
      <c r="L169" s="70">
        <f>SUM(L165:L168)</f>
        <v>1120.52</v>
      </c>
      <c r="M169" s="70">
        <f>SUM(M165:M168)</f>
        <v>0</v>
      </c>
      <c r="N169" s="70">
        <f>SUM(N165:N168)</f>
        <v>0</v>
      </c>
      <c r="O169" s="70"/>
      <c r="P169" s="76">
        <f>SUM(P165:P168)</f>
        <v>1120.52</v>
      </c>
      <c r="Q169" s="70">
        <f>SUM(Q165:Q168)</f>
        <v>1120.52</v>
      </c>
      <c r="R169" s="4"/>
    </row>
    <row r="170" spans="1:18" ht="24">
      <c r="A170" s="97"/>
      <c r="B170" s="96"/>
      <c r="C170" s="129"/>
      <c r="D170" s="102"/>
      <c r="E170" s="93" t="s">
        <v>32</v>
      </c>
      <c r="F170" s="117"/>
      <c r="G170" s="128" t="s">
        <v>37</v>
      </c>
      <c r="H170" s="51">
        <v>2894</v>
      </c>
      <c r="I170" s="89">
        <v>42853</v>
      </c>
      <c r="J170" s="51">
        <v>874.85</v>
      </c>
      <c r="K170" s="51">
        <v>874.85</v>
      </c>
      <c r="L170" s="51"/>
      <c r="M170" s="51"/>
      <c r="N170" s="51"/>
      <c r="O170" s="51"/>
      <c r="P170" s="51">
        <v>874.85</v>
      </c>
      <c r="Q170" s="51"/>
      <c r="R170" s="4"/>
    </row>
    <row r="171" spans="1:18" ht="15">
      <c r="A171" s="73">
        <v>19</v>
      </c>
      <c r="B171" s="86" t="s">
        <v>36</v>
      </c>
      <c r="C171" s="91" t="s">
        <v>20</v>
      </c>
      <c r="D171" s="127">
        <v>3</v>
      </c>
      <c r="E171" s="82"/>
      <c r="F171" s="91" t="s">
        <v>20</v>
      </c>
      <c r="G171" s="119" t="s">
        <v>35</v>
      </c>
      <c r="H171" s="123">
        <v>2919</v>
      </c>
      <c r="I171" s="89">
        <v>42886</v>
      </c>
      <c r="J171" s="88">
        <v>300.08</v>
      </c>
      <c r="K171" s="88">
        <v>300.08</v>
      </c>
      <c r="L171" s="88">
        <v>300.08</v>
      </c>
      <c r="M171" s="49"/>
      <c r="N171" s="49"/>
      <c r="O171" s="70"/>
      <c r="P171" s="74">
        <v>0</v>
      </c>
      <c r="Q171" s="74">
        <f>K171-N171-O171</f>
        <v>300.08</v>
      </c>
      <c r="R171" s="4"/>
    </row>
    <row r="172" spans="1:18" ht="24">
      <c r="A172" s="73"/>
      <c r="B172" s="86" t="s">
        <v>34</v>
      </c>
      <c r="C172" s="126"/>
      <c r="D172" s="110"/>
      <c r="E172" s="82"/>
      <c r="F172" s="115"/>
      <c r="G172" s="119" t="s">
        <v>31</v>
      </c>
      <c r="H172" s="123"/>
      <c r="I172" s="64"/>
      <c r="J172" s="70"/>
      <c r="K172" s="70"/>
      <c r="L172" s="70"/>
      <c r="M172" s="70"/>
      <c r="N172" s="70"/>
      <c r="O172" s="70"/>
      <c r="P172" s="74">
        <f>J172-M172-N172</f>
        <v>0</v>
      </c>
      <c r="Q172" s="70"/>
      <c r="R172" s="4"/>
    </row>
    <row r="173" spans="1:18" ht="15">
      <c r="A173" s="69"/>
      <c r="B173" s="58"/>
      <c r="C173" s="125"/>
      <c r="D173" s="67"/>
      <c r="E173" s="66"/>
      <c r="F173" s="121"/>
      <c r="G173" s="124" t="s">
        <v>33</v>
      </c>
      <c r="H173" s="123"/>
      <c r="I173" s="64"/>
      <c r="J173" s="70"/>
      <c r="K173" s="70"/>
      <c r="L173" s="70"/>
      <c r="M173" s="70"/>
      <c r="N173" s="70"/>
      <c r="O173" s="70"/>
      <c r="P173" s="74">
        <f>J173-M173-N173</f>
        <v>0</v>
      </c>
      <c r="Q173" s="70"/>
      <c r="R173" s="4"/>
    </row>
    <row r="174" spans="1:18" ht="15">
      <c r="A174" s="69"/>
      <c r="B174" s="98" t="s">
        <v>13</v>
      </c>
      <c r="C174" s="160"/>
      <c r="D174" s="108"/>
      <c r="E174" s="112"/>
      <c r="F174" s="121"/>
      <c r="G174" s="120"/>
      <c r="H174" s="51"/>
      <c r="I174" s="64"/>
      <c r="J174" s="70">
        <f>SUM(J170:J173)</f>
        <v>1174.93</v>
      </c>
      <c r="K174" s="70">
        <f>SUM(K170:K173)</f>
        <v>1174.93</v>
      </c>
      <c r="L174" s="70">
        <f>SUM(L170:L173)</f>
        <v>300.08</v>
      </c>
      <c r="M174" s="70">
        <f>SUM(M170:M173)</f>
        <v>0</v>
      </c>
      <c r="N174" s="70">
        <f>SUM(N170:N173)</f>
        <v>0</v>
      </c>
      <c r="O174" s="70"/>
      <c r="P174" s="76">
        <f>SUM(P170:P173)</f>
        <v>874.85</v>
      </c>
      <c r="Q174" s="70">
        <f>SUM(Q170:Q173)</f>
        <v>300.08</v>
      </c>
      <c r="R174" s="70">
        <f>SUM(R170:R173)</f>
        <v>0</v>
      </c>
    </row>
    <row r="175" spans="1:18" ht="15">
      <c r="A175" s="97"/>
      <c r="B175" s="77"/>
      <c r="C175" s="105"/>
      <c r="D175" s="84"/>
      <c r="E175" s="92"/>
      <c r="F175" s="104"/>
      <c r="G175" s="83" t="s">
        <v>29</v>
      </c>
      <c r="H175" s="51">
        <v>2603</v>
      </c>
      <c r="I175" s="89">
        <v>42853</v>
      </c>
      <c r="J175" s="51">
        <v>3071.97</v>
      </c>
      <c r="K175" s="51">
        <v>3071.97</v>
      </c>
      <c r="L175" s="51"/>
      <c r="M175" s="51"/>
      <c r="N175" s="51"/>
      <c r="O175" s="51"/>
      <c r="P175" s="51">
        <v>3071.97</v>
      </c>
      <c r="Q175" s="51"/>
      <c r="R175" s="4"/>
    </row>
    <row r="176" spans="1:18" ht="21.75" customHeight="1">
      <c r="A176" s="73">
        <v>22</v>
      </c>
      <c r="B176" s="72" t="s">
        <v>28</v>
      </c>
      <c r="C176" s="106" t="s">
        <v>20</v>
      </c>
      <c r="D176" s="84"/>
      <c r="E176" s="87" t="s">
        <v>24</v>
      </c>
      <c r="F176" s="90" t="s">
        <v>20</v>
      </c>
      <c r="G176" s="83" t="s">
        <v>27</v>
      </c>
      <c r="H176" s="51"/>
      <c r="I176" s="99"/>
      <c r="J176" s="49"/>
      <c r="K176" s="49"/>
      <c r="L176" s="49"/>
      <c r="M176" s="49"/>
      <c r="N176" s="49"/>
      <c r="O176" s="70"/>
      <c r="P176" s="74">
        <f>J176-M176-N176</f>
        <v>0</v>
      </c>
      <c r="Q176" s="51"/>
      <c r="R176" s="4"/>
    </row>
    <row r="177" spans="1:18" ht="15">
      <c r="A177" s="73"/>
      <c r="B177" s="72"/>
      <c r="C177" s="105"/>
      <c r="D177" s="84"/>
      <c r="E177" s="87"/>
      <c r="F177" s="104"/>
      <c r="G177" s="83" t="s">
        <v>26</v>
      </c>
      <c r="H177" s="51"/>
      <c r="I177" s="64"/>
      <c r="J177" s="70"/>
      <c r="K177" s="70"/>
      <c r="L177" s="70"/>
      <c r="M177" s="70"/>
      <c r="N177" s="70"/>
      <c r="O177" s="70"/>
      <c r="P177" s="74">
        <f>J177-M177-N177</f>
        <v>0</v>
      </c>
      <c r="Q177" s="51"/>
      <c r="R177" s="4"/>
    </row>
    <row r="178" spans="1:18" ht="15">
      <c r="A178" s="73"/>
      <c r="B178" s="96" t="s">
        <v>13</v>
      </c>
      <c r="C178" s="109"/>
      <c r="D178" s="215"/>
      <c r="E178" s="139"/>
      <c r="F178" s="216"/>
      <c r="G178" s="81" t="s">
        <v>25</v>
      </c>
      <c r="H178" s="51"/>
      <c r="I178" s="64"/>
      <c r="J178" s="70">
        <f>SUM(J175:J177)</f>
        <v>3071.97</v>
      </c>
      <c r="K178" s="70">
        <f>SUM(K175:K177)</f>
        <v>3071.97</v>
      </c>
      <c r="L178" s="70">
        <f>SUM(L175:L177)</f>
        <v>0</v>
      </c>
      <c r="M178" s="70">
        <f>SUM(M175:M177)</f>
        <v>0</v>
      </c>
      <c r="N178" s="70">
        <f>SUM(N175:N177)</f>
        <v>0</v>
      </c>
      <c r="O178" s="70"/>
      <c r="P178" s="76">
        <f>SUM(P175:P177)</f>
        <v>3071.97</v>
      </c>
      <c r="Q178" s="70">
        <f>SUM(Q175:Q177)</f>
        <v>0</v>
      </c>
      <c r="R178" s="4"/>
    </row>
    <row r="179" spans="1:18" ht="15">
      <c r="A179" s="97"/>
      <c r="B179" s="96"/>
      <c r="C179" s="95"/>
      <c r="D179" s="94"/>
      <c r="E179" s="92"/>
      <c r="F179" s="93"/>
      <c r="G179" s="92" t="s">
        <v>23</v>
      </c>
      <c r="H179" s="78">
        <v>341</v>
      </c>
      <c r="I179" s="89">
        <v>42855</v>
      </c>
      <c r="J179" s="74">
        <v>1783.24</v>
      </c>
      <c r="K179" s="74">
        <v>1783.24</v>
      </c>
      <c r="L179" s="70"/>
      <c r="M179" s="70"/>
      <c r="N179" s="70"/>
      <c r="O179" s="70"/>
      <c r="P179" s="74">
        <v>1783.24</v>
      </c>
      <c r="Q179" s="51"/>
      <c r="R179" s="4"/>
    </row>
    <row r="180" spans="1:18" ht="15">
      <c r="A180" s="73">
        <v>25</v>
      </c>
      <c r="B180" s="86" t="s">
        <v>22</v>
      </c>
      <c r="C180" s="91" t="s">
        <v>20</v>
      </c>
      <c r="D180" s="84"/>
      <c r="E180" s="87" t="s">
        <v>21</v>
      </c>
      <c r="F180" s="90" t="s">
        <v>20</v>
      </c>
      <c r="G180" s="83" t="s">
        <v>19</v>
      </c>
      <c r="H180" s="78"/>
      <c r="I180" s="89"/>
      <c r="J180" s="74"/>
      <c r="K180" s="74"/>
      <c r="L180" s="70"/>
      <c r="M180" s="70"/>
      <c r="N180" s="70"/>
      <c r="O180" s="70"/>
      <c r="P180" s="56">
        <v>0</v>
      </c>
      <c r="Q180" s="88"/>
      <c r="R180" s="4"/>
    </row>
    <row r="181" spans="1:18" ht="15">
      <c r="A181" s="73"/>
      <c r="B181" s="86" t="s">
        <v>18</v>
      </c>
      <c r="C181" s="85"/>
      <c r="D181" s="84"/>
      <c r="E181" s="87">
        <v>2015</v>
      </c>
      <c r="F181" s="82"/>
      <c r="G181" s="83" t="s">
        <v>17</v>
      </c>
      <c r="H181" s="78"/>
      <c r="I181" s="64"/>
      <c r="J181" s="70"/>
      <c r="K181" s="70"/>
      <c r="L181" s="70"/>
      <c r="M181" s="70"/>
      <c r="N181" s="70"/>
      <c r="O181" s="70"/>
      <c r="P181" s="56">
        <f>J181-M181-N181</f>
        <v>0</v>
      </c>
      <c r="Q181" s="51"/>
      <c r="R181" s="4"/>
    </row>
    <row r="182" spans="1:18" ht="15">
      <c r="A182" s="73"/>
      <c r="B182" s="86"/>
      <c r="C182" s="85"/>
      <c r="D182" s="84"/>
      <c r="E182" s="83"/>
      <c r="F182" s="82"/>
      <c r="G182" s="81" t="s">
        <v>16</v>
      </c>
      <c r="H182" s="78"/>
      <c r="I182" s="64"/>
      <c r="J182" s="70"/>
      <c r="K182" s="70"/>
      <c r="L182" s="70"/>
      <c r="M182" s="70"/>
      <c r="N182" s="70"/>
      <c r="O182" s="70"/>
      <c r="P182" s="56">
        <f>J182-M182-N182</f>
        <v>0</v>
      </c>
      <c r="Q182" s="51"/>
      <c r="R182" s="4"/>
    </row>
    <row r="183" spans="1:18" ht="15">
      <c r="A183" s="69"/>
      <c r="B183" s="58"/>
      <c r="C183" s="80"/>
      <c r="D183" s="79"/>
      <c r="E183" s="65"/>
      <c r="F183" s="66"/>
      <c r="G183" s="65"/>
      <c r="H183" s="78"/>
      <c r="I183" s="64"/>
      <c r="J183" s="70"/>
      <c r="K183" s="70"/>
      <c r="L183" s="70"/>
      <c r="M183" s="70"/>
      <c r="N183" s="70"/>
      <c r="O183" s="70"/>
      <c r="P183" s="56">
        <f>J183-M183-N183</f>
        <v>0</v>
      </c>
      <c r="Q183" s="51"/>
      <c r="R183" s="4"/>
    </row>
    <row r="184" spans="1:18" ht="15">
      <c r="A184" s="59"/>
      <c r="B184" s="77" t="s">
        <v>13</v>
      </c>
      <c r="C184" s="68"/>
      <c r="D184" s="67"/>
      <c r="E184" s="65"/>
      <c r="F184" s="66"/>
      <c r="G184" s="65"/>
      <c r="H184" s="51"/>
      <c r="I184" s="64"/>
      <c r="J184" s="70">
        <f>SUM(J179:J183)</f>
        <v>1783.24</v>
      </c>
      <c r="K184" s="70">
        <f>SUM(K179:K183)</f>
        <v>1783.24</v>
      </c>
      <c r="L184" s="70">
        <f>SUM(L179:L183)</f>
        <v>0</v>
      </c>
      <c r="M184" s="70">
        <f>SUM(M179:M183)</f>
        <v>0</v>
      </c>
      <c r="N184" s="70">
        <f>SUM(N179:N183)</f>
        <v>0</v>
      </c>
      <c r="O184" s="70"/>
      <c r="P184" s="76">
        <f>SUM(P179:P183)</f>
        <v>1783.24</v>
      </c>
      <c r="Q184" s="70">
        <f>SUM(Q179:Q183)</f>
        <v>0</v>
      </c>
      <c r="R184" s="4"/>
    </row>
    <row r="185" spans="1:18" ht="15">
      <c r="A185" s="73"/>
      <c r="B185" s="75"/>
      <c r="C185" s="68"/>
      <c r="D185" s="67"/>
      <c r="E185" s="65"/>
      <c r="F185" s="66"/>
      <c r="G185" s="65"/>
      <c r="H185" s="51">
        <v>2017161</v>
      </c>
      <c r="I185" s="60" t="s">
        <v>15</v>
      </c>
      <c r="J185" s="74">
        <v>625</v>
      </c>
      <c r="K185" s="74">
        <v>625</v>
      </c>
      <c r="L185" s="74">
        <v>625</v>
      </c>
      <c r="M185" s="70"/>
      <c r="N185" s="70"/>
      <c r="O185" s="70"/>
      <c r="P185" s="56">
        <f>J185-M185-N185</f>
        <v>625</v>
      </c>
      <c r="Q185" s="51"/>
      <c r="R185" s="4"/>
    </row>
    <row r="186" spans="1:18" ht="15">
      <c r="A186" s="73">
        <v>23</v>
      </c>
      <c r="B186" s="72" t="s">
        <v>14</v>
      </c>
      <c r="C186" s="68"/>
      <c r="D186" s="67"/>
      <c r="E186" s="65"/>
      <c r="F186" s="66"/>
      <c r="G186" s="65"/>
      <c r="H186" s="51"/>
      <c r="I186" s="60"/>
      <c r="J186" s="74"/>
      <c r="K186" s="74"/>
      <c r="L186" s="70">
        <v>0</v>
      </c>
      <c r="M186" s="70"/>
      <c r="N186" s="70"/>
      <c r="O186" s="70"/>
      <c r="P186" s="56">
        <f>J186-M186-N186</f>
        <v>0</v>
      </c>
      <c r="Q186" s="51"/>
      <c r="R186" s="4"/>
    </row>
    <row r="187" spans="1:18" ht="15">
      <c r="A187" s="73"/>
      <c r="B187" s="72"/>
      <c r="C187" s="68"/>
      <c r="D187" s="67"/>
      <c r="E187" s="65"/>
      <c r="F187" s="66"/>
      <c r="G187" s="65"/>
      <c r="H187" s="51"/>
      <c r="I187" s="64"/>
      <c r="J187" s="70"/>
      <c r="K187" s="70"/>
      <c r="L187" s="70"/>
      <c r="M187" s="70"/>
      <c r="N187" s="70"/>
      <c r="O187" s="70"/>
      <c r="P187" s="70"/>
      <c r="Q187" s="51"/>
      <c r="R187" s="4"/>
    </row>
    <row r="188" spans="1:18" ht="15">
      <c r="A188" s="69"/>
      <c r="B188" s="71"/>
      <c r="C188" s="68"/>
      <c r="D188" s="67"/>
      <c r="E188" s="65"/>
      <c r="F188" s="66"/>
      <c r="G188" s="65"/>
      <c r="H188" s="51"/>
      <c r="I188" s="64"/>
      <c r="J188" s="70"/>
      <c r="K188" s="70"/>
      <c r="L188" s="70"/>
      <c r="M188" s="70"/>
      <c r="N188" s="70"/>
      <c r="O188" s="70"/>
      <c r="P188" s="70"/>
      <c r="Q188" s="51"/>
      <c r="R188" s="4"/>
    </row>
    <row r="189" spans="1:18" ht="15">
      <c r="A189" s="69"/>
      <c r="B189" s="58" t="s">
        <v>13</v>
      </c>
      <c r="C189" s="68"/>
      <c r="D189" s="67"/>
      <c r="E189" s="65"/>
      <c r="F189" s="66"/>
      <c r="G189" s="65"/>
      <c r="H189" s="51"/>
      <c r="I189" s="64"/>
      <c r="J189" s="63">
        <f>SUM(J185:J188)</f>
        <v>625</v>
      </c>
      <c r="K189" s="63">
        <f>SUM(K185:K188)</f>
        <v>625</v>
      </c>
      <c r="L189" s="63">
        <f>SUM(L185:L188)</f>
        <v>625</v>
      </c>
      <c r="M189" s="63">
        <f>SUM(M185:M188)</f>
        <v>0</v>
      </c>
      <c r="N189" s="63">
        <f>SUM(N185:N188)</f>
        <v>0</v>
      </c>
      <c r="O189" s="63"/>
      <c r="P189" s="62">
        <f>SUM(P185:P188)</f>
        <v>625</v>
      </c>
      <c r="Q189" s="51"/>
      <c r="R189" s="4"/>
    </row>
    <row r="190" spans="1:18" ht="15">
      <c r="A190" s="55"/>
      <c r="B190" s="54" t="s">
        <v>12</v>
      </c>
      <c r="C190" s="53"/>
      <c r="D190" s="52"/>
      <c r="E190" s="52"/>
      <c r="F190" s="52"/>
      <c r="G190" s="52"/>
      <c r="H190" s="51"/>
      <c r="I190" s="50"/>
      <c r="J190" s="49">
        <f>J28+J43+J49+J54+J60+J65+J70+J91+J102+J113+J122+J138+J143+J148+J153+J159+J164+J169+J174+J178+J184+J189</f>
        <v>608303.2800000003</v>
      </c>
      <c r="K190" s="49">
        <f aca="true" t="shared" si="0" ref="K190:Q190">K28+K43+K49+K54+K60+K65+K70+K91+K102+K113+K122+K138+K143+K148+K153+K159+K164+K169+K174+K178+K184+K189</f>
        <v>602516.3500000002</v>
      </c>
      <c r="L190" s="49">
        <f t="shared" si="0"/>
        <v>433259.4</v>
      </c>
      <c r="M190" s="49">
        <f t="shared" si="0"/>
        <v>6123.9</v>
      </c>
      <c r="N190" s="49">
        <f t="shared" si="0"/>
        <v>5786.93</v>
      </c>
      <c r="O190" s="49">
        <f t="shared" si="0"/>
        <v>6846.609999999999</v>
      </c>
      <c r="P190" s="49">
        <f t="shared" si="0"/>
        <v>459823.38999999996</v>
      </c>
      <c r="Q190" s="49">
        <f t="shared" si="0"/>
        <v>129722.45000000001</v>
      </c>
      <c r="R190" s="4"/>
    </row>
    <row r="191" spans="2:18" ht="15">
      <c r="B191" s="1"/>
      <c r="C191" s="3"/>
      <c r="H191" s="48"/>
      <c r="I191" s="47"/>
      <c r="J191" s="4"/>
      <c r="K191" s="4"/>
      <c r="L191" s="5"/>
      <c r="M191" s="4"/>
      <c r="N191" s="4"/>
      <c r="O191" s="4"/>
      <c r="P191" s="46"/>
      <c r="Q191" s="20"/>
      <c r="R191" s="4"/>
    </row>
    <row r="192" spans="1:18" ht="15">
      <c r="A192" s="43" t="s">
        <v>11</v>
      </c>
      <c r="B192" s="1"/>
      <c r="C192" s="45"/>
      <c r="D192" s="34"/>
      <c r="E192" s="44"/>
      <c r="H192" s="5"/>
      <c r="I192" s="266" t="s">
        <v>10</v>
      </c>
      <c r="J192" s="266"/>
      <c r="K192" s="266"/>
      <c r="L192" s="39"/>
      <c r="M192" s="222" t="s">
        <v>9</v>
      </c>
      <c r="N192" s="222"/>
      <c r="O192" s="222"/>
      <c r="P192" s="222"/>
      <c r="Q192" s="222"/>
      <c r="R192" s="222"/>
    </row>
    <row r="193" spans="1:18" ht="15">
      <c r="A193" s="35" t="s">
        <v>8</v>
      </c>
      <c r="B193" s="43"/>
      <c r="C193" s="42"/>
      <c r="D193" s="41"/>
      <c r="E193" s="40"/>
      <c r="H193" s="5"/>
      <c r="I193" s="23"/>
      <c r="J193" s="30" t="s">
        <v>7</v>
      </c>
      <c r="K193" s="39"/>
      <c r="L193" s="38"/>
      <c r="M193" s="37"/>
      <c r="N193" s="37"/>
      <c r="O193" s="37"/>
      <c r="P193" s="36" t="s">
        <v>6</v>
      </c>
      <c r="Q193" s="36"/>
      <c r="R193" s="4"/>
    </row>
    <row r="194" spans="1:18" ht="15">
      <c r="A194" s="10"/>
      <c r="B194" s="35"/>
      <c r="C194" s="29"/>
      <c r="D194" s="34"/>
      <c r="E194" s="33"/>
      <c r="F194" s="26"/>
      <c r="G194" s="32"/>
      <c r="H194" s="31"/>
      <c r="I194" s="23"/>
      <c r="J194" s="22"/>
      <c r="K194" s="30"/>
      <c r="L194" s="30"/>
      <c r="M194" s="20"/>
      <c r="N194" s="17"/>
      <c r="O194" s="17"/>
      <c r="P194" s="17"/>
      <c r="Q194" s="4"/>
      <c r="R194" s="4"/>
    </row>
    <row r="195" spans="1:18" ht="15">
      <c r="A195" s="10"/>
      <c r="B195" s="19"/>
      <c r="C195" s="29"/>
      <c r="D195" s="28"/>
      <c r="E195" s="27"/>
      <c r="F195" s="26"/>
      <c r="G195" s="25"/>
      <c r="H195" s="24"/>
      <c r="I195" s="23"/>
      <c r="J195" s="22"/>
      <c r="K195" s="21"/>
      <c r="L195" s="21"/>
      <c r="M195" s="20"/>
      <c r="N195" s="17"/>
      <c r="O195" s="17"/>
      <c r="P195" s="17"/>
      <c r="Q195" s="4"/>
      <c r="R195" s="4"/>
    </row>
    <row r="196" spans="1:18" ht="15">
      <c r="A196" s="10"/>
      <c r="B196" s="19"/>
      <c r="C196" s="14"/>
      <c r="D196" s="13"/>
      <c r="E196" s="12"/>
      <c r="F196" s="1"/>
      <c r="G196" s="10"/>
      <c r="H196" s="5"/>
      <c r="I196" s="18"/>
      <c r="J196" s="17"/>
      <c r="K196" s="9"/>
      <c r="L196" s="8" t="s">
        <v>1</v>
      </c>
      <c r="M196" s="16" t="s">
        <v>5</v>
      </c>
      <c r="N196" s="16"/>
      <c r="O196" s="16"/>
      <c r="P196" s="16"/>
      <c r="Q196" s="4"/>
      <c r="R196" s="4"/>
    </row>
    <row r="197" spans="1:18" ht="15">
      <c r="A197" s="10"/>
      <c r="B197" s="15"/>
      <c r="C197" s="14"/>
      <c r="D197" s="13"/>
      <c r="E197" s="12"/>
      <c r="F197" s="11"/>
      <c r="G197" s="10"/>
      <c r="H197" s="5"/>
      <c r="I197" s="6"/>
      <c r="J197" s="4"/>
      <c r="K197" s="9"/>
      <c r="L197" s="8"/>
      <c r="M197" s="7" t="s">
        <v>4</v>
      </c>
      <c r="N197" s="7"/>
      <c r="O197" s="7"/>
      <c r="P197" s="7"/>
      <c r="Q197" s="4"/>
      <c r="R197" s="4"/>
    </row>
    <row r="198" spans="2:18" ht="15">
      <c r="B198" s="1"/>
      <c r="C198" s="3"/>
      <c r="H198" s="5"/>
      <c r="I198" s="6"/>
      <c r="J198" s="4"/>
      <c r="K198" s="4"/>
      <c r="L198" s="5"/>
      <c r="M198" s="4"/>
      <c r="N198" s="4"/>
      <c r="O198" s="4"/>
      <c r="P198" s="4"/>
      <c r="Q198" s="4"/>
      <c r="R198" s="4"/>
    </row>
    <row r="199" spans="2:16" ht="15">
      <c r="B199" s="1"/>
      <c r="C199" s="3"/>
      <c r="H199" s="5" t="s">
        <v>3</v>
      </c>
      <c r="I199" s="6"/>
      <c r="J199" s="4"/>
      <c r="K199" s="4"/>
      <c r="L199" s="5"/>
      <c r="M199" s="4"/>
      <c r="N199" s="4"/>
      <c r="O199" s="4"/>
      <c r="P199" t="s">
        <v>2</v>
      </c>
    </row>
    <row r="200" spans="2:16" ht="15">
      <c r="B200" s="1"/>
      <c r="C200" s="3"/>
      <c r="H200" s="1"/>
      <c r="I200" s="2" t="s">
        <v>1</v>
      </c>
      <c r="L200" s="1"/>
      <c r="P200" t="s">
        <v>0</v>
      </c>
    </row>
    <row r="201" spans="2:12" ht="15">
      <c r="B201" s="1"/>
      <c r="C201" s="3"/>
      <c r="H201" s="1"/>
      <c r="I201" s="2"/>
      <c r="L201" s="1"/>
    </row>
  </sheetData>
  <sheetProtection/>
  <mergeCells count="99">
    <mergeCell ref="A9:A27"/>
    <mergeCell ref="C7:C8"/>
    <mergeCell ref="B9:B27"/>
    <mergeCell ref="A7:A8"/>
    <mergeCell ref="B29:B42"/>
    <mergeCell ref="C29:C42"/>
    <mergeCell ref="A61:A64"/>
    <mergeCell ref="B61:B64"/>
    <mergeCell ref="C55:C59"/>
    <mergeCell ref="A29:A42"/>
    <mergeCell ref="D44:D48"/>
    <mergeCell ref="D29:D42"/>
    <mergeCell ref="A44:A48"/>
    <mergeCell ref="B44:B48"/>
    <mergeCell ref="C44:C48"/>
    <mergeCell ref="D50:D53"/>
    <mergeCell ref="F55:F59"/>
    <mergeCell ref="A50:A53"/>
    <mergeCell ref="B50:B53"/>
    <mergeCell ref="C50:C53"/>
    <mergeCell ref="E50:E53"/>
    <mergeCell ref="A55:A59"/>
    <mergeCell ref="B55:B59"/>
    <mergeCell ref="E44:E48"/>
    <mergeCell ref="C66:C68"/>
    <mergeCell ref="A103:A112"/>
    <mergeCell ref="D103:D112"/>
    <mergeCell ref="E103:E112"/>
    <mergeCell ref="I192:K192"/>
    <mergeCell ref="B103:B112"/>
    <mergeCell ref="C103:C112"/>
    <mergeCell ref="A92:A101"/>
    <mergeCell ref="B92:B101"/>
    <mergeCell ref="B71:B90"/>
    <mergeCell ref="C71:C90"/>
    <mergeCell ref="A71:A90"/>
    <mergeCell ref="B139:B142"/>
    <mergeCell ref="A139:A142"/>
    <mergeCell ref="C92:C101"/>
    <mergeCell ref="A66:A68"/>
    <mergeCell ref="G92:G101"/>
    <mergeCell ref="B7:B8"/>
    <mergeCell ref="F7:F8"/>
    <mergeCell ref="F9:F27"/>
    <mergeCell ref="E9:E27"/>
    <mergeCell ref="C9:C27"/>
    <mergeCell ref="G61:G64"/>
    <mergeCell ref="F71:F90"/>
    <mergeCell ref="F61:F64"/>
    <mergeCell ref="F66:F68"/>
    <mergeCell ref="G7:G8"/>
    <mergeCell ref="C61:C64"/>
    <mergeCell ref="E55:E59"/>
    <mergeCell ref="D92:D101"/>
    <mergeCell ref="E92:E101"/>
    <mergeCell ref="B66:B68"/>
    <mergeCell ref="G55:G59"/>
    <mergeCell ref="F50:F53"/>
    <mergeCell ref="D55:D59"/>
    <mergeCell ref="H7:J7"/>
    <mergeCell ref="G66:G69"/>
    <mergeCell ref="G9:G27"/>
    <mergeCell ref="E29:E42"/>
    <mergeCell ref="F103:F112"/>
    <mergeCell ref="G29:G42"/>
    <mergeCell ref="G103:G112"/>
    <mergeCell ref="N7:N8"/>
    <mergeCell ref="D9:D27"/>
    <mergeCell ref="F92:F101"/>
    <mergeCell ref="D71:D90"/>
    <mergeCell ref="E71:E90"/>
    <mergeCell ref="D66:D68"/>
    <mergeCell ref="E66:E68"/>
    <mergeCell ref="G50:G53"/>
    <mergeCell ref="G44:G48"/>
    <mergeCell ref="D61:D64"/>
    <mergeCell ref="E61:E64"/>
    <mergeCell ref="F29:F42"/>
    <mergeCell ref="F44:F48"/>
    <mergeCell ref="M192:R192"/>
    <mergeCell ref="B114:B121"/>
    <mergeCell ref="C114:C121"/>
    <mergeCell ref="D114:D121"/>
    <mergeCell ref="E114:E121"/>
    <mergeCell ref="G139:G142"/>
    <mergeCell ref="F139:F142"/>
    <mergeCell ref="E139:E142"/>
    <mergeCell ref="D139:D142"/>
    <mergeCell ref="C139:C142"/>
    <mergeCell ref="G114:G121"/>
    <mergeCell ref="F114:F121"/>
    <mergeCell ref="G123:G137"/>
    <mergeCell ref="F123:F137"/>
    <mergeCell ref="A123:A137"/>
    <mergeCell ref="A114:A121"/>
    <mergeCell ref="B123:B137"/>
    <mergeCell ref="E123:E137"/>
    <mergeCell ref="D123:D137"/>
    <mergeCell ref="C123:C1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2017-06-21T10:50:40Z</dcterms:created>
  <dcterms:modified xsi:type="dcterms:W3CDTF">2017-06-22T05:52:01Z</dcterms:modified>
  <cp:category/>
  <cp:version/>
  <cp:contentType/>
  <cp:contentStatus/>
</cp:coreProperties>
</file>